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</sheets>
  <definedNames>
    <definedName name="_xlfn.IFERROR" hidden="1">#NAME?</definedName>
    <definedName name="_xlfn.VALUETOTEXT" hidden="1">#NAME?</definedName>
    <definedName name="BEx768KPSQ72NFZI1DSHLMYOAJB4" hidden="1">'Sheet1'!$A$10:$D$10</definedName>
    <definedName name="BExF0FDTSLD2H2BL1BV89V91RA11" hidden="1">'Sheet1'!#REF!</definedName>
    <definedName name="SAPBEXhrIndnt" hidden="1">1</definedName>
    <definedName name="SAPBEXq0001" localSheetId="0">'Sheet1'!$A$10:$D$10</definedName>
    <definedName name="SAPBEXq0001f48UWM535N6VOUF3NIEWN32K2C" localSheetId="0">'Sheet1'!$A$7:$A$7</definedName>
    <definedName name="SAPBEXq0001fDPQPOVB8Y1BEM70IDP1WOMNIK" localSheetId="0">'Sheet1'!$A$2:$A$2</definedName>
    <definedName name="SAPBEXq0001fZ_CMMTITE" localSheetId="0">'Sheet1'!#REF!</definedName>
    <definedName name="SAPBEXq0001fZ_FUNAREA" localSheetId="0">'Sheet1'!#REF!</definedName>
    <definedName name="SAPBEXq0001fZ_FUND" localSheetId="0">'Sheet1'!$A$5:$A$5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'Sheet1'!$A$1:$A$1</definedName>
    <definedName name="SAPBEXq0002" localSheetId="0">#REF!</definedName>
    <definedName name="SAPBEXq0002fZ_CMMTITE" localSheetId="0">#REF!</definedName>
    <definedName name="SAPBEXq0002fZ_FM_AREA" localSheetId="0">#REF!</definedName>
    <definedName name="SAPBEXq0002tFILTER_Z_CMMTITE" localSheetId="0">#REF!</definedName>
    <definedName name="SAPBEXq0002tFILTER_Z_FM_AREA" localSheetId="0">#REF!</definedName>
    <definedName name="SAPBEXq0002tREPTXTLG" localSheetId="0">#REF!</definedName>
    <definedName name="SAPBEXq0003" localSheetId="0">#REF!</definedName>
    <definedName name="SAPBEXq0003fZ_FUNDCTR" localSheetId="0">#REF!</definedName>
    <definedName name="SAPBEXq0003tREPTXTLG" localSheetId="0">#REF!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<sst xmlns="http://schemas.openxmlformats.org/spreadsheetml/2006/main" count="1874" uniqueCount="230">
  <si>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</si>
  <si>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</si>
  <si>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</si>
  <si>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</si>
  <si>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</si>
  <si>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</si>
  <si>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</si>
  <si>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</si>
  <si>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</si>
  <si>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</si>
  <si>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</si>
  <si>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</si>
  <si>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</si>
  <si>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</si>
  <si>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</si>
  <si>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</si>
  <si>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</si>
  <si>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</si>
  <si>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</si>
  <si>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</si>
  <si>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</si>
  <si>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</si>
  <si>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</si>
  <si>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</si>
  <si>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</si>
  <si>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</si>
  <si>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</si>
  <si>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</si>
  <si>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</si>
  <si>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</si>
  <si>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</si>
  <si>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</si>
  <si>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</si>
  <si>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</si>
  <si>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</si>
  <si>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</si>
  <si>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</si>
  <si>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</si>
  <si>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</si>
  <si>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</si>
  <si>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</si>
  <si>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</si>
  <si>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</si>
  <si>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</si>
  <si>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</si>
  <si>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</si>
  <si>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</si>
  <si>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</si>
  <si>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</si>
  <si>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</si>
  <si>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</si>
  <si>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</si>
  <si>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</si>
  <si>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</si>
  <si>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</si>
  <si>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</si>
  <si>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</si>
  <si>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</si>
  <si>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</si>
  <si>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</si>
  <si>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</si>
  <si>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</si>
  <si>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</si>
  <si>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</si>
  <si>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</si>
  <si>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</si>
  <si>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</si>
  <si>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</si>
  <si>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</si>
  <si>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</si>
  <si>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</si>
  <si>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</si>
  <si>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</si>
  <si>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</si>
  <si>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</si>
  <si>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</si>
  <si>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</si>
  <si>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</si>
  <si>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</si>
  <si>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</si>
  <si>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</si>
  <si>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</si>
  <si>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</si>
  <si>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</si>
  <si>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</si>
  <si>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</si>
  <si>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</si>
  <si>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</si>
  <si>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</si>
  <si>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</si>
  <si>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</si>
  <si>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</si>
  <si>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</si>
  <si>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</si>
  <si>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</si>
  <si>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</si>
  <si>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</si>
  <si>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</si>
  <si>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</si>
  <si>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</si>
  <si>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</si>
  <si>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</si>
  <si>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</si>
  <si>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</si>
  <si>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</si>
  <si>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</si>
  <si>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</si>
  <si>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</si>
  <si>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</si>
  <si>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</si>
  <si>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</si>
  <si>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</si>
  <si>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</si>
  <si>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</si>
  <si>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</si>
  <si>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</si>
  <si>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</si>
  <si>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</si>
  <si>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</si>
  <si>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</si>
  <si>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</si>
  <si>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</si>
  <si>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</si>
  <si>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</si>
  <si>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</si>
  <si>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</si>
  <si>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</si>
  <si>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</si>
  <si>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</si>
  <si>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</si>
  <si>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</si>
  <si>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</si>
  <si>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</si>
  <si>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</si>
  <si>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</si>
  <si>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</si>
  <si>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</si>
  <si>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</si>
  <si>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</si>
  <si>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</si>
  <si>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</si>
  <si>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</si>
  <si>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</si>
  <si>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</si>
  <si>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</si>
  <si>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</si>
  <si>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</si>
  <si>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</si>
  <si>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</si>
  <si>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</si>
  <si>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</si>
  <si>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</si>
  <si>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</si>
  <si>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</si>
  <si>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</si>
  <si>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</si>
  <si>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</si>
  <si>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</si>
  <si>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</si>
  <si>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</si>
  <si>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</si>
  <si>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</si>
  <si>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</si>
  <si>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</si>
  <si>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</si>
  <si>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</si>
  <si>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</si>
  <si>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</si>
  <si>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</si>
  <si>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</si>
  <si>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</si>
  <si>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</si>
  <si>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</si>
  <si>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</si>
  <si>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</si>
  <si>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</si>
  <si>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</si>
  <si>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</si>
  <si>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</si>
  <si>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</si>
  <si>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</si>
  <si>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</si>
  <si>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</si>
  <si>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</si>
  <si>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</si>
  <si>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</si>
  <si>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</si>
  <si>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</si>
  <si>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</si>
  <si>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</si>
  <si>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</si>
  <si>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</si>
  <si>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</si>
  <si>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</si>
  <si>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</si>
  <si>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</si>
  <si>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</si>
  <si>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</si>
  <si>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</si>
  <si>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</si>
  <si>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</si>
  <si>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</si>
  <si>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 xml:space="preserve">           </t>
  </si>
  <si>
    <t>EUR</t>
  </si>
  <si>
    <t>BROJČANA OZNAKA I NAZIV</t>
  </si>
  <si>
    <t>Prihodi i rashodi</t>
  </si>
  <si>
    <t>PRIHODI</t>
  </si>
  <si>
    <t>IZVJEŠTAJ O PRIHODIMA I RASHODIMA PREMA IZVORIMA FINANCIRANJA</t>
  </si>
  <si>
    <t>Ostvarenje/Izvršenje 
01.2023. - 12.2023.</t>
  </si>
  <si>
    <t>Indeks
(5)/(2)</t>
  </si>
  <si>
    <t>Indeks
(5)/(4)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</si>
  <si>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</si>
  <si>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</si>
  <si>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</si>
  <si>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</si>
  <si>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</si>
  <si>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</si>
  <si>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</si>
  <si>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</si>
  <si>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</si>
  <si>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</si>
  <si>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</t>
  </si>
  <si>
    <t>56 Fondovi EU</t>
  </si>
  <si>
    <t>57 Ostali programi EU</t>
  </si>
  <si>
    <t>58 Instrumenti EU nove generacije</t>
  </si>
  <si>
    <t>6 Donacije</t>
  </si>
  <si>
    <t>61 Donacije</t>
  </si>
  <si>
    <t>Ostvarenje/Izvršenje 
01.2022. - 12.2022.</t>
  </si>
  <si>
    <t>Izvorni plan ili Rebalans 
2023.</t>
  </si>
  <si>
    <t>Tekući plan 
2023.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</si>
</sst>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;\-\ #,##0\ &quot;EUR&quot;"/>
    <numFmt numFmtId="192" formatCode="#,##0\ &quot;EUR&quot;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Arial"/>
      <family val="2"/>
    </font>
    <font>
      <sz val="10"/>
      <color indexed="4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49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46" borderId="9" xfId="79" applyAlignment="1">
      <alignment horizontal="left" vertical="center" wrapText="1" indent="1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0" fontId="18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vertical="center" wrapText="1"/>
      <protection/>
    </xf>
    <xf numFmtId="4" fontId="17" fillId="52" borderId="13" xfId="62" applyNumberFormat="1" applyFont="1" applyFill="1" applyBorder="1" applyAlignment="1">
      <alignment horizontal="center" vertical="center" wrapText="1"/>
    </xf>
    <xf numFmtId="1" fontId="15" fillId="52" borderId="14" xfId="0" applyNumberFormat="1" applyFont="1" applyFill="1" applyBorder="1" applyAlignment="1">
      <alignment horizontal="center" vertical="center"/>
    </xf>
    <xf numFmtId="3" fontId="15" fillId="52" borderId="14" xfId="0" applyNumberFormat="1" applyFont="1" applyFill="1" applyBorder="1" applyAlignment="1">
      <alignment horizontal="center" vertical="center" wrapText="1"/>
    </xf>
    <xf numFmtId="3" fontId="17" fillId="52" borderId="14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79" applyFont="1" applyFill="1" applyBorder="1" applyAlignment="1" quotePrefix="1">
      <alignment horizontal="left" vertical="center" wrapText="1" indent="1"/>
    </xf>
    <xf numFmtId="0" fontId="0" fillId="0" borderId="0" xfId="62" applyNumberFormat="1" applyFont="1" applyFill="1" applyBorder="1" quotePrefix="1">
      <alignment horizontal="left" vertical="center" indent="1"/>
    </xf>
    <xf numFmtId="0" fontId="19" fillId="0" borderId="0" xfId="75" applyFont="1" applyFill="1" applyBorder="1" quotePrefix="1">
      <alignment horizontal="center" vertical="center"/>
    </xf>
    <xf numFmtId="0" fontId="6" fillId="0" borderId="0" xfId="52" applyFont="1" applyFill="1" applyAlignment="1">
      <alignment vertical="center" wrapText="1"/>
      <protection/>
    </xf>
    <xf numFmtId="4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2" fillId="53" borderId="0" xfId="78" applyFont="1" applyFill="1" applyBorder="1" applyAlignment="1" quotePrefix="1">
      <alignment horizontal="left" vertical="center" wrapText="1" indent="2"/>
    </xf>
    <xf numFmtId="0" fontId="12" fillId="53" borderId="0" xfId="80" applyFont="1" applyFill="1" applyBorder="1" applyAlignment="1" quotePrefix="1">
      <alignment horizontal="left" vertical="center" wrapText="1" indent="3"/>
    </xf>
    <xf numFmtId="0" fontId="13" fillId="53" borderId="0" xfId="82" applyFont="1" applyFill="1" applyBorder="1" applyAlignment="1" quotePrefix="1">
      <alignment horizontal="left" vertical="center" wrapText="1" indent="4"/>
    </xf>
    <xf numFmtId="4" fontId="12" fillId="53" borderId="0" xfId="92" applyNumberFormat="1" applyFont="1" applyFill="1" applyBorder="1">
      <alignment horizontal="right" vertical="center"/>
    </xf>
    <xf numFmtId="3" fontId="12" fillId="53" borderId="0" xfId="92" applyNumberFormat="1" applyFont="1" applyFill="1" applyBorder="1">
      <alignment horizontal="right" vertical="center"/>
    </xf>
    <xf numFmtId="4" fontId="13" fillId="53" borderId="0" xfId="92" applyNumberFormat="1" applyFont="1" applyFill="1" applyBorder="1">
      <alignment horizontal="right" vertical="center"/>
    </xf>
    <xf numFmtId="3" fontId="13" fillId="53" borderId="0" xfId="92" applyNumberFormat="1" applyFont="1" applyFill="1" applyBorder="1">
      <alignment horizontal="right" vertical="center"/>
    </xf>
    <xf numFmtId="0" fontId="13" fillId="53" borderId="0" xfId="92" applyNumberFormat="1" applyFont="1" applyFill="1" applyBorder="1">
      <alignment horizontal="right" vertical="center"/>
    </xf>
    <xf numFmtId="0" fontId="6" fillId="0" borderId="0" xfId="52" applyFont="1" applyFill="1" applyAlignment="1">
      <alignment horizontal="center" vertical="center" wrapText="1"/>
      <protection/>
    </xf>
    <xf numFmtId="0" fontId="13" fillId="0" borderId="0" xfId="0" applyFont="1" applyFill="1" applyAlignment="1">
      <alignment horizontal="left" vertical="center" wrapText="1"/>
    </xf>
  </cellXfs>
  <cellStyles count="9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3" xfId="52"/>
    <cellStyle name="Obično_List4" xfId="53"/>
    <cellStyle name="Percent" xfId="54"/>
    <cellStyle name="Povezana ćelija" xfId="55"/>
    <cellStyle name="Followed Hyperlink" xfId="56"/>
    <cellStyle name="Provjera ćelije" xfId="57"/>
    <cellStyle name="SAPBEXaggData" xfId="58"/>
    <cellStyle name="SAPBEXaggDataEmph" xfId="59"/>
    <cellStyle name="SAPBEXaggItem" xfId="60"/>
    <cellStyle name="SAPBEXaggItemX" xfId="61"/>
    <cellStyle name="SAPBEXchaText" xfId="62"/>
    <cellStyle name="SAPBEXexcBad7" xfId="63"/>
    <cellStyle name="SAPBEXexcBad8" xfId="64"/>
    <cellStyle name="SAPBEXexcBad9" xfId="65"/>
    <cellStyle name="SAPBEXexcCritical4" xfId="66"/>
    <cellStyle name="SAPBEXexcCritical5" xfId="67"/>
    <cellStyle name="SAPBEXexcCritical6" xfId="68"/>
    <cellStyle name="SAPBEXexcGood1" xfId="69"/>
    <cellStyle name="SAPBEXexcGood2" xfId="70"/>
    <cellStyle name="SAPBEXexcGood3" xfId="71"/>
    <cellStyle name="SAPBEXfilterDrill" xfId="72"/>
    <cellStyle name="SAPBEXfilterItem" xfId="73"/>
    <cellStyle name="SAPBEXfilterText" xfId="74"/>
    <cellStyle name="SAPBEXformats" xfId="75"/>
    <cellStyle name="SAPBEXheaderItem" xfId="76"/>
    <cellStyle name="SAPBEXheaderText" xfId="77"/>
    <cellStyle name="SAPBEXHLevel0" xfId="78"/>
    <cellStyle name="SAPBEXHLevel0X" xfId="79"/>
    <cellStyle name="SAPBEXHLevel1" xfId="80"/>
    <cellStyle name="SAPBEXHLevel1X" xfId="81"/>
    <cellStyle name="SAPBEXHLevel2" xfId="82"/>
    <cellStyle name="SAPBEXHLevel2X" xfId="83"/>
    <cellStyle name="SAPBEXHLevel3" xfId="84"/>
    <cellStyle name="SAPBEXHLevel3X" xfId="85"/>
    <cellStyle name="SAPBEXinputData" xfId="86"/>
    <cellStyle name="SAPBEXinputData 2" xfId="87"/>
    <cellStyle name="SAPBEXresData" xfId="88"/>
    <cellStyle name="SAPBEXresDataEmph" xfId="89"/>
    <cellStyle name="SAPBEXresItem" xfId="90"/>
    <cellStyle name="SAPBEXresItemX" xfId="91"/>
    <cellStyle name="SAPBEXstdData" xfId="92"/>
    <cellStyle name="SAPBEXstdDataEmph" xfId="93"/>
    <cellStyle name="SAPBEXstdItem" xfId="94"/>
    <cellStyle name="SAPBEXstdItemX" xfId="95"/>
    <cellStyle name="SAPBEXtitle" xfId="96"/>
    <cellStyle name="SAPBEXundefined" xfId="97"/>
    <cellStyle name="Tekst objašnjenja" xfId="98"/>
    <cellStyle name="Tekst upozorenja" xfId="99"/>
    <cellStyle name="Ukupni zbroj" xfId="100"/>
    <cellStyle name="Unos" xfId="101"/>
    <cellStyle name="Currency" xfId="102"/>
    <cellStyle name="Currency [0]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6</xdr:col>
      <xdr:colOff>619125</xdr:colOff>
      <xdr:row>43</xdr:row>
      <xdr:rowOff>152400</xdr:rowOff>
    </xdr:to>
    <xdr:pic macro="[0]!DesignIconClicked">
      <xdr:nvPicPr>
        <xdr:cNvPr id="1" name="BExJ0QUJ0I6USL8I24FM9228VCBI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743075"/>
          <a:ext cx="9582150" cy="501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51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7">
        <f>IF(LEN(TRIM(E18))=1,TRIM(E18),"")</f>
      </c>
      <c r="B18" s="6">
        <f>IF(LEN(TRIM(E18))=2,TRIM(E18),"")</f>
      </c>
      <c r="C18" s="6">
        <f>IF(LEN(TRIM(E18))=3,TRIM(E18),"")</f>
      </c>
      <c r="D18" s="6">
        <f>IF(LEN(TRIM(E18))=4,TRIM(E18),"")</f>
      </c>
      <c r="E18" s="6"/>
      <c r="F18" s="6" t="s">
        <v>202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7">
        <f aca="true" t="shared" si="0" ref="A19:A82">IF(LEN(TRIM(E19))=1,TRIM(E19),"")</f>
      </c>
      <c r="B19" s="6">
        <f aca="true" t="shared" si="1" ref="B19:B82">IF(LEN(TRIM(E19))=2,TRIM(E19),"")</f>
      </c>
      <c r="C19" s="6">
        <f aca="true" t="shared" si="2" ref="C19:C82">IF(LEN(TRIM(E19))=3,TRIM(E19),"")</f>
      </c>
      <c r="D19" s="6">
        <f aca="true" t="shared" si="3" ref="D19:D82">IF(LEN(TRIM(E19))=4,TRIM(E19),"")</f>
      </c>
      <c r="E19" s="6"/>
      <c r="F19" s="6" t="s">
        <v>202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7">
        <f t="shared" si="0"/>
      </c>
      <c r="B20" s="6">
        <f t="shared" si="1"/>
      </c>
      <c r="C20" s="6">
        <f t="shared" si="2"/>
      </c>
      <c r="D20" s="6">
        <f t="shared" si="3"/>
      </c>
      <c r="E20" s="6"/>
      <c r="F20" s="6" t="s">
        <v>202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7">
        <f t="shared" si="0"/>
      </c>
      <c r="B21" s="6">
        <f t="shared" si="1"/>
      </c>
      <c r="C21" s="6">
        <f t="shared" si="2"/>
      </c>
      <c r="D21" s="6">
        <f t="shared" si="3"/>
      </c>
      <c r="E21" s="6"/>
      <c r="F21" s="6" t="s">
        <v>202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7">
        <f t="shared" si="0"/>
      </c>
      <c r="B22" s="6">
        <f t="shared" si="1"/>
      </c>
      <c r="C22" s="6">
        <f t="shared" si="2"/>
      </c>
      <c r="D22" s="6">
        <f t="shared" si="3"/>
      </c>
      <c r="E22" s="6"/>
      <c r="F22" s="6" t="s">
        <v>202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7">
        <f t="shared" si="0"/>
      </c>
      <c r="B23" s="6">
        <f t="shared" si="1"/>
      </c>
      <c r="C23" s="6">
        <f t="shared" si="2"/>
      </c>
      <c r="D23" s="6">
        <f t="shared" si="3"/>
      </c>
      <c r="E23" s="6"/>
      <c r="F23" s="6" t="s">
        <v>202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7">
        <f t="shared" si="0"/>
      </c>
      <c r="B24" s="6">
        <f t="shared" si="1"/>
      </c>
      <c r="C24" s="6">
        <f t="shared" si="2"/>
      </c>
      <c r="D24" s="6">
        <f t="shared" si="3"/>
      </c>
      <c r="E24" s="6"/>
      <c r="F24" s="6" t="s">
        <v>202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7">
        <f t="shared" si="0"/>
      </c>
      <c r="B25" s="6">
        <f t="shared" si="1"/>
      </c>
      <c r="C25" s="6">
        <f t="shared" si="2"/>
      </c>
      <c r="D25" s="6">
        <f t="shared" si="3"/>
      </c>
      <c r="E25" s="6"/>
      <c r="F25" s="6" t="s">
        <v>202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7">
        <f t="shared" si="0"/>
      </c>
      <c r="B26" s="6">
        <f t="shared" si="1"/>
      </c>
      <c r="C26" s="6">
        <f t="shared" si="2"/>
      </c>
      <c r="D26" s="6">
        <f t="shared" si="3"/>
      </c>
      <c r="E26" s="6"/>
      <c r="F26" s="6" t="s">
        <v>202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7">
        <f t="shared" si="0"/>
      </c>
      <c r="B27" s="6">
        <f t="shared" si="1"/>
      </c>
      <c r="C27" s="6">
        <f t="shared" si="2"/>
      </c>
      <c r="D27" s="6">
        <f t="shared" si="3"/>
      </c>
      <c r="E27" s="6"/>
      <c r="F27" s="6" t="s">
        <v>202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7">
        <f t="shared" si="0"/>
      </c>
      <c r="B28" s="6">
        <f t="shared" si="1"/>
      </c>
      <c r="C28" s="6">
        <f t="shared" si="2"/>
      </c>
      <c r="D28" s="6">
        <f t="shared" si="3"/>
      </c>
      <c r="E28" s="6"/>
      <c r="F28" s="6" t="s">
        <v>202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7">
        <f t="shared" si="0"/>
      </c>
      <c r="B29" s="6">
        <f t="shared" si="1"/>
      </c>
      <c r="C29" s="6">
        <f t="shared" si="2"/>
      </c>
      <c r="D29" s="6">
        <f t="shared" si="3"/>
      </c>
      <c r="E29" s="6"/>
      <c r="F29" s="6" t="s">
        <v>202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4">
        <f t="shared" si="0"/>
      </c>
      <c r="B30" s="5">
        <f t="shared" si="1"/>
      </c>
      <c r="C30" s="5">
        <f t="shared" si="2"/>
      </c>
      <c r="D30" s="5">
        <f t="shared" si="3"/>
      </c>
      <c r="E30" s="5"/>
      <c r="F30" s="5" t="s">
        <v>202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4">
        <f t="shared" si="0"/>
      </c>
      <c r="B31" s="5">
        <f t="shared" si="1"/>
      </c>
      <c r="C31" s="5">
        <f t="shared" si="2"/>
      </c>
      <c r="D31" s="5">
        <f t="shared" si="3"/>
      </c>
      <c r="E31" s="5"/>
      <c r="F31" s="5" t="s">
        <v>202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4">
        <f t="shared" si="0"/>
      </c>
      <c r="B32" s="5">
        <f t="shared" si="1"/>
      </c>
      <c r="C32" s="5">
        <f t="shared" si="2"/>
      </c>
      <c r="D32" s="5">
        <f t="shared" si="3"/>
      </c>
      <c r="E32" s="5"/>
      <c r="F32" s="5" t="s">
        <v>202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4">
        <f t="shared" si="0"/>
      </c>
      <c r="B33" s="5">
        <f t="shared" si="1"/>
      </c>
      <c r="C33" s="5">
        <f t="shared" si="2"/>
      </c>
      <c r="D33" s="5">
        <f t="shared" si="3"/>
      </c>
      <c r="E33" s="5"/>
      <c r="F33" s="5" t="s">
        <v>202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4">
        <f t="shared" si="0"/>
      </c>
      <c r="B34" s="5">
        <f t="shared" si="1"/>
      </c>
      <c r="C34" s="5">
        <f t="shared" si="2"/>
      </c>
      <c r="D34" s="5">
        <f t="shared" si="3"/>
      </c>
      <c r="E34" s="5"/>
      <c r="F34" s="5" t="s">
        <v>202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4">
        <f t="shared" si="0"/>
      </c>
      <c r="B35" s="5">
        <f t="shared" si="1"/>
      </c>
      <c r="C35" s="5">
        <f t="shared" si="2"/>
      </c>
      <c r="D35" s="5">
        <f t="shared" si="3"/>
      </c>
      <c r="E35" s="5"/>
      <c r="F35" s="5" t="s">
        <v>202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4">
        <f t="shared" si="0"/>
      </c>
      <c r="B36" s="5">
        <f t="shared" si="1"/>
      </c>
      <c r="C36" s="5">
        <f t="shared" si="2"/>
      </c>
      <c r="D36" s="5">
        <f t="shared" si="3"/>
      </c>
      <c r="E36" s="5"/>
      <c r="F36" s="5" t="s">
        <v>202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4">
        <f t="shared" si="0"/>
      </c>
      <c r="B37" s="5">
        <f t="shared" si="1"/>
      </c>
      <c r="C37" s="5">
        <f t="shared" si="2"/>
      </c>
      <c r="D37" s="5">
        <f t="shared" si="3"/>
      </c>
      <c r="E37" s="5"/>
      <c r="F37" s="5" t="s">
        <v>202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4">
        <f t="shared" si="0"/>
      </c>
      <c r="B38" s="5">
        <f t="shared" si="1"/>
      </c>
      <c r="C38" s="5">
        <f t="shared" si="2"/>
      </c>
      <c r="D38" s="5">
        <f t="shared" si="3"/>
      </c>
      <c r="E38" s="5"/>
      <c r="F38" s="5" t="s">
        <v>202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4">
        <f t="shared" si="0"/>
      </c>
      <c r="B39" s="5">
        <f t="shared" si="1"/>
      </c>
      <c r="C39" s="5">
        <f t="shared" si="2"/>
      </c>
      <c r="D39" s="5">
        <f t="shared" si="3"/>
      </c>
      <c r="E39" s="5"/>
      <c r="F39" s="5" t="s">
        <v>202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4">
        <f t="shared" si="0"/>
      </c>
      <c r="B40" s="5">
        <f t="shared" si="1"/>
      </c>
      <c r="C40" s="5">
        <f t="shared" si="2"/>
      </c>
      <c r="D40" s="5">
        <f t="shared" si="3"/>
      </c>
      <c r="E40" s="5"/>
      <c r="F40" s="5" t="s">
        <v>202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4">
        <f t="shared" si="0"/>
      </c>
      <c r="B41" s="5">
        <f t="shared" si="1"/>
      </c>
      <c r="C41" s="5">
        <f t="shared" si="2"/>
      </c>
      <c r="D41" s="5">
        <f t="shared" si="3"/>
      </c>
      <c r="E41" s="5"/>
      <c r="F41" s="5" t="s">
        <v>202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4">
        <f t="shared" si="0"/>
      </c>
      <c r="B42" s="5">
        <f t="shared" si="1"/>
      </c>
      <c r="C42" s="5">
        <f t="shared" si="2"/>
      </c>
      <c r="D42" s="5">
        <f t="shared" si="3"/>
      </c>
      <c r="E42" s="5"/>
      <c r="F42" s="5" t="s">
        <v>202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4">
        <f t="shared" si="0"/>
      </c>
      <c r="B43" s="5">
        <f t="shared" si="1"/>
      </c>
      <c r="C43" s="5">
        <f t="shared" si="2"/>
      </c>
      <c r="D43" s="5">
        <f t="shared" si="3"/>
      </c>
      <c r="E43" s="5"/>
      <c r="F43" s="5" t="s">
        <v>202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4">
        <f t="shared" si="0"/>
      </c>
      <c r="B44" s="5">
        <f t="shared" si="1"/>
      </c>
      <c r="C44" s="5">
        <f t="shared" si="2"/>
      </c>
      <c r="D44" s="5">
        <f t="shared" si="3"/>
      </c>
      <c r="E44" s="5"/>
      <c r="F44" s="5" t="s">
        <v>202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4">
        <f t="shared" si="0"/>
      </c>
      <c r="B45" s="5">
        <f t="shared" si="1"/>
      </c>
      <c r="C45" s="5">
        <f t="shared" si="2"/>
      </c>
      <c r="D45" s="5">
        <f t="shared" si="3"/>
      </c>
      <c r="E45" s="5"/>
      <c r="F45" s="5" t="s">
        <v>202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4">
        <f t="shared" si="0"/>
      </c>
      <c r="B46" s="5">
        <f t="shared" si="1"/>
      </c>
      <c r="C46" s="5">
        <f t="shared" si="2"/>
      </c>
      <c r="D46" s="5">
        <f t="shared" si="3"/>
      </c>
      <c r="E46" s="5"/>
      <c r="F46" s="5" t="s">
        <v>202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4">
        <f t="shared" si="0"/>
      </c>
      <c r="B47" s="5">
        <f t="shared" si="1"/>
      </c>
      <c r="C47" s="5">
        <f t="shared" si="2"/>
      </c>
      <c r="D47" s="5">
        <f t="shared" si="3"/>
      </c>
      <c r="E47" s="5"/>
      <c r="F47" s="5" t="s">
        <v>202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4">
        <f t="shared" si="0"/>
      </c>
      <c r="B48" s="5">
        <f t="shared" si="1"/>
      </c>
      <c r="C48" s="5">
        <f t="shared" si="2"/>
      </c>
      <c r="D48" s="5">
        <f t="shared" si="3"/>
      </c>
      <c r="E48" s="5"/>
      <c r="F48" s="5" t="s">
        <v>202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4">
        <f t="shared" si="0"/>
      </c>
      <c r="B49" s="5">
        <f t="shared" si="1"/>
      </c>
      <c r="C49" s="5">
        <f t="shared" si="2"/>
      </c>
      <c r="D49" s="5">
        <f t="shared" si="3"/>
      </c>
      <c r="E49" s="5"/>
      <c r="F49" s="5" t="s">
        <v>202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4">
        <f t="shared" si="0"/>
      </c>
      <c r="B50" s="5">
        <f t="shared" si="1"/>
      </c>
      <c r="C50" s="5">
        <f t="shared" si="2"/>
      </c>
      <c r="D50" s="5">
        <f t="shared" si="3"/>
      </c>
      <c r="E50" s="5"/>
      <c r="F50" s="5" t="s">
        <v>202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4">
        <f t="shared" si="0"/>
      </c>
      <c r="B51" s="5">
        <f t="shared" si="1"/>
      </c>
      <c r="C51" s="5">
        <f t="shared" si="2"/>
      </c>
      <c r="D51" s="5">
        <f t="shared" si="3"/>
      </c>
      <c r="E51" s="5"/>
      <c r="F51" s="5" t="s">
        <v>202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4">
        <f t="shared" si="0"/>
      </c>
      <c r="B52" s="5">
        <f t="shared" si="1"/>
      </c>
      <c r="C52" s="5">
        <f t="shared" si="2"/>
      </c>
      <c r="D52" s="5">
        <f t="shared" si="3"/>
      </c>
      <c r="E52" s="5"/>
      <c r="F52" s="5" t="s">
        <v>202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4">
        <f t="shared" si="0"/>
      </c>
      <c r="B53" s="5">
        <f t="shared" si="1"/>
      </c>
      <c r="C53" s="5">
        <f t="shared" si="2"/>
      </c>
      <c r="D53" s="5">
        <f t="shared" si="3"/>
      </c>
      <c r="E53" s="5"/>
      <c r="F53" s="5" t="s">
        <v>202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4">
        <f t="shared" si="0"/>
      </c>
      <c r="B54" s="5">
        <f t="shared" si="1"/>
      </c>
      <c r="C54" s="5">
        <f t="shared" si="2"/>
      </c>
      <c r="D54" s="5">
        <f t="shared" si="3"/>
      </c>
      <c r="E54" s="5"/>
      <c r="F54" s="5" t="s">
        <v>202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4">
        <f t="shared" si="0"/>
      </c>
      <c r="B55" s="5">
        <f t="shared" si="1"/>
      </c>
      <c r="C55" s="5">
        <f t="shared" si="2"/>
      </c>
      <c r="D55" s="5">
        <f t="shared" si="3"/>
      </c>
      <c r="E55" s="5"/>
      <c r="F55" s="5" t="s">
        <v>202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4">
        <f t="shared" si="0"/>
      </c>
      <c r="B56" s="5">
        <f t="shared" si="1"/>
      </c>
      <c r="C56" s="5">
        <f t="shared" si="2"/>
      </c>
      <c r="D56" s="5">
        <f t="shared" si="3"/>
      </c>
      <c r="E56" s="5"/>
      <c r="F56" s="5" t="s">
        <v>202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4">
        <f t="shared" si="0"/>
      </c>
      <c r="B57" s="5">
        <f t="shared" si="1"/>
      </c>
      <c r="C57" s="5">
        <f t="shared" si="2"/>
      </c>
      <c r="D57" s="5">
        <f t="shared" si="3"/>
      </c>
      <c r="E57" s="5"/>
      <c r="F57" s="5" t="s">
        <v>202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4">
        <f t="shared" si="0"/>
      </c>
      <c r="B58" s="5">
        <f t="shared" si="1"/>
      </c>
      <c r="C58" s="5">
        <f t="shared" si="2"/>
      </c>
      <c r="D58" s="5">
        <f t="shared" si="3"/>
      </c>
      <c r="E58" s="5"/>
      <c r="F58" s="5" t="s">
        <v>202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4">
        <f t="shared" si="0"/>
      </c>
      <c r="B59" s="5">
        <f t="shared" si="1"/>
      </c>
      <c r="C59" s="5">
        <f t="shared" si="2"/>
      </c>
      <c r="D59" s="5">
        <f t="shared" si="3"/>
      </c>
      <c r="E59" s="5"/>
      <c r="F59" s="5" t="s">
        <v>202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4">
        <f t="shared" si="0"/>
      </c>
      <c r="B60" s="5">
        <f t="shared" si="1"/>
      </c>
      <c r="C60" s="5">
        <f t="shared" si="2"/>
      </c>
      <c r="D60" s="5">
        <f t="shared" si="3"/>
      </c>
      <c r="E60" s="5"/>
      <c r="F60" s="5" t="s">
        <v>202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HW60">
        <v>4</v>
      </c>
      <c r="HX60" s="1" t="s">
        <v>145</v>
      </c>
      <c r="HY60" s="1" t="s">
        <v>191</v>
      </c>
    </row>
    <row r="61" spans="1:233" ht="12.75">
      <c r="A61" s="4">
        <f t="shared" si="0"/>
      </c>
      <c r="B61" s="5">
        <f t="shared" si="1"/>
      </c>
      <c r="C61" s="5">
        <f t="shared" si="2"/>
      </c>
      <c r="D61" s="5">
        <f t="shared" si="3"/>
      </c>
      <c r="E61" s="5"/>
      <c r="F61" s="5" t="s">
        <v>202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HW61">
        <v>4</v>
      </c>
      <c r="HX61" s="1" t="s">
        <v>146</v>
      </c>
      <c r="HY61" s="1" t="s">
        <v>187</v>
      </c>
    </row>
    <row r="62" spans="1:233" ht="12.75">
      <c r="A62" s="4">
        <f t="shared" si="0"/>
      </c>
      <c r="B62" s="5">
        <f t="shared" si="1"/>
      </c>
      <c r="C62" s="5">
        <f t="shared" si="2"/>
      </c>
      <c r="D62" s="5">
        <f t="shared" si="3"/>
      </c>
      <c r="E62" s="5"/>
      <c r="F62" s="5" t="s">
        <v>202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HW62">
        <v>4</v>
      </c>
      <c r="HX62" s="1" t="s">
        <v>147</v>
      </c>
      <c r="HY62" s="1" t="s">
        <v>187</v>
      </c>
    </row>
    <row r="63" spans="1:233" ht="12.75">
      <c r="A63" s="4">
        <f t="shared" si="0"/>
      </c>
      <c r="B63" s="5">
        <f t="shared" si="1"/>
      </c>
      <c r="C63" s="5">
        <f t="shared" si="2"/>
      </c>
      <c r="D63" s="5">
        <f t="shared" si="3"/>
      </c>
      <c r="E63" s="5"/>
      <c r="F63" s="5" t="s">
        <v>202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HW63">
        <v>4</v>
      </c>
      <c r="HX63" s="1" t="s">
        <v>148</v>
      </c>
      <c r="HY63" s="1" t="s">
        <v>188</v>
      </c>
    </row>
    <row r="64" spans="1:233" ht="12.75">
      <c r="A64" s="4">
        <f t="shared" si="0"/>
      </c>
      <c r="B64" s="5">
        <f t="shared" si="1"/>
      </c>
      <c r="C64" s="5">
        <f t="shared" si="2"/>
      </c>
      <c r="D64" s="5">
        <f t="shared" si="3"/>
      </c>
      <c r="E64" s="5"/>
      <c r="F64" s="5" t="s">
        <v>202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HW64">
        <v>6</v>
      </c>
      <c r="HX64" s="1" t="s">
        <v>126</v>
      </c>
      <c r="HY64" s="1" t="s">
        <v>9</v>
      </c>
    </row>
    <row r="65" spans="1:233" ht="12.75">
      <c r="A65" s="4">
        <f t="shared" si="0"/>
      </c>
      <c r="B65" s="5">
        <f t="shared" si="1"/>
      </c>
      <c r="C65" s="5">
        <f t="shared" si="2"/>
      </c>
      <c r="D65" s="5">
        <f t="shared" si="3"/>
      </c>
      <c r="E65" s="5"/>
      <c r="F65" s="5" t="s">
        <v>202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HW65">
        <v>6</v>
      </c>
      <c r="HX65" s="1" t="s">
        <v>119</v>
      </c>
      <c r="HY65" s="1" t="s">
        <v>187</v>
      </c>
    </row>
    <row r="66" spans="1:233" ht="12.75">
      <c r="A66" s="4">
        <f t="shared" si="0"/>
      </c>
      <c r="B66" s="5">
        <f t="shared" si="1"/>
      </c>
      <c r="C66" s="5">
        <f t="shared" si="2"/>
      </c>
      <c r="D66" s="5">
        <f t="shared" si="3"/>
      </c>
      <c r="E66" s="5"/>
      <c r="F66" s="5" t="s">
        <v>202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HW66">
        <v>6</v>
      </c>
      <c r="HX66" s="1" t="s">
        <v>121</v>
      </c>
      <c r="HY66" s="1" t="s">
        <v>187</v>
      </c>
    </row>
    <row r="67" spans="1:233" ht="12.75">
      <c r="A67" s="4">
        <f t="shared" si="0"/>
      </c>
      <c r="B67" s="5">
        <f t="shared" si="1"/>
      </c>
      <c r="C67" s="5">
        <f t="shared" si="2"/>
      </c>
      <c r="D67" s="5">
        <f t="shared" si="3"/>
      </c>
      <c r="E67" s="5"/>
      <c r="F67" s="5" t="s">
        <v>202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HW67">
        <v>6</v>
      </c>
      <c r="HX67" s="1" t="s">
        <v>122</v>
      </c>
      <c r="HY67" s="1" t="s">
        <v>188</v>
      </c>
    </row>
    <row r="68" spans="1:233" ht="12.75">
      <c r="A68" s="4">
        <f t="shared" si="0"/>
      </c>
      <c r="B68" s="5">
        <f t="shared" si="1"/>
      </c>
      <c r="C68" s="5">
        <f t="shared" si="2"/>
      </c>
      <c r="D68" s="5">
        <f t="shared" si="3"/>
      </c>
      <c r="E68" s="5"/>
      <c r="F68" s="5" t="s">
        <v>202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HW68">
        <v>6</v>
      </c>
      <c r="HX68" s="1" t="s">
        <v>123</v>
      </c>
      <c r="HY68" s="1" t="s">
        <v>190</v>
      </c>
    </row>
    <row r="69" spans="1:233" ht="12.75">
      <c r="A69" s="4">
        <f t="shared" si="0"/>
      </c>
      <c r="B69" s="5">
        <f t="shared" si="1"/>
      </c>
      <c r="C69" s="5">
        <f t="shared" si="2"/>
      </c>
      <c r="D69" s="5">
        <f t="shared" si="3"/>
      </c>
      <c r="E69" s="5"/>
      <c r="F69" s="5" t="s">
        <v>202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HW69">
        <v>6</v>
      </c>
      <c r="HX69" s="1" t="s">
        <v>124</v>
      </c>
      <c r="HY69" s="1" t="s">
        <v>188</v>
      </c>
    </row>
    <row r="70" spans="1:233" ht="12.75">
      <c r="A70" s="4">
        <f t="shared" si="0"/>
      </c>
      <c r="B70" s="5">
        <f t="shared" si="1"/>
      </c>
      <c r="C70" s="5">
        <f t="shared" si="2"/>
      </c>
      <c r="D70" s="5">
        <f t="shared" si="3"/>
      </c>
      <c r="E70" s="5"/>
      <c r="F70" s="5" t="s">
        <v>202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HW70">
        <v>6</v>
      </c>
      <c r="HX70" s="1" t="s">
        <v>120</v>
      </c>
      <c r="HY70" s="1" t="s">
        <v>157</v>
      </c>
    </row>
    <row r="71" spans="1:233" ht="12.75">
      <c r="A71" s="4">
        <f t="shared" si="0"/>
      </c>
      <c r="B71" s="5">
        <f t="shared" si="1"/>
      </c>
      <c r="C71" s="5">
        <f t="shared" si="2"/>
      </c>
      <c r="D71" s="5">
        <f t="shared" si="3"/>
      </c>
      <c r="E71" s="5"/>
      <c r="F71" s="5" t="s">
        <v>202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HW71">
        <v>6</v>
      </c>
      <c r="HX71" s="1" t="s">
        <v>180</v>
      </c>
      <c r="HY71" s="1" t="s">
        <v>11</v>
      </c>
    </row>
    <row r="72" spans="1:233" ht="12.75">
      <c r="A72" s="4">
        <f t="shared" si="0"/>
      </c>
      <c r="B72" s="5">
        <f t="shared" si="1"/>
      </c>
      <c r="C72" s="5">
        <f t="shared" si="2"/>
      </c>
      <c r="D72" s="5">
        <f t="shared" si="3"/>
      </c>
      <c r="E72" s="5"/>
      <c r="F72" s="5" t="s">
        <v>202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HW72">
        <v>6</v>
      </c>
      <c r="HX72" s="1" t="s">
        <v>125</v>
      </c>
      <c r="HY72" s="1" t="s">
        <v>190</v>
      </c>
    </row>
    <row r="73" spans="1:233" ht="12.75">
      <c r="A73" s="4">
        <f t="shared" si="0"/>
      </c>
      <c r="B73" s="5">
        <f t="shared" si="1"/>
      </c>
      <c r="C73" s="5">
        <f t="shared" si="2"/>
      </c>
      <c r="D73" s="5">
        <f t="shared" si="3"/>
      </c>
      <c r="E73" s="5"/>
      <c r="F73" s="5" t="s">
        <v>202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HW73">
        <v>6</v>
      </c>
      <c r="HX73" s="1" t="s">
        <v>130</v>
      </c>
      <c r="HY73" s="1" t="s">
        <v>190</v>
      </c>
    </row>
    <row r="74" spans="1:233" ht="12.75">
      <c r="A74" s="4">
        <f t="shared" si="0"/>
      </c>
      <c r="B74" s="5">
        <f t="shared" si="1"/>
      </c>
      <c r="C74" s="5">
        <f t="shared" si="2"/>
      </c>
      <c r="D74" s="5">
        <f t="shared" si="3"/>
      </c>
      <c r="E74" s="5"/>
      <c r="F74" s="5" t="s">
        <v>202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HW74">
        <v>6</v>
      </c>
      <c r="HX74" s="1" t="s">
        <v>133</v>
      </c>
      <c r="HY74" s="1" t="s">
        <v>190</v>
      </c>
    </row>
    <row r="75" spans="1:233" ht="12.75">
      <c r="A75" s="4">
        <f t="shared" si="0"/>
      </c>
      <c r="B75" s="5">
        <f t="shared" si="1"/>
      </c>
      <c r="C75" s="5">
        <f t="shared" si="2"/>
      </c>
      <c r="D75" s="5">
        <f t="shared" si="3"/>
      </c>
      <c r="E75" s="5"/>
      <c r="F75" s="5" t="s">
        <v>202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HW75">
        <v>6</v>
      </c>
      <c r="HX75" s="1" t="s">
        <v>134</v>
      </c>
      <c r="HY75" s="1" t="s">
        <v>190</v>
      </c>
    </row>
    <row r="76" spans="1:233" ht="12.75">
      <c r="A76" s="4">
        <f t="shared" si="0"/>
      </c>
      <c r="B76" s="5">
        <f t="shared" si="1"/>
      </c>
      <c r="C76" s="5">
        <f t="shared" si="2"/>
      </c>
      <c r="D76" s="5">
        <f t="shared" si="3"/>
      </c>
      <c r="E76" s="5"/>
      <c r="F76" s="5" t="s">
        <v>202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HW76">
        <v>6</v>
      </c>
      <c r="HX76" s="1" t="s">
        <v>135</v>
      </c>
      <c r="HY76" s="1" t="s">
        <v>187</v>
      </c>
    </row>
    <row r="77" spans="1:233" ht="12.75">
      <c r="A77" s="4">
        <f t="shared" si="0"/>
      </c>
      <c r="B77" s="5">
        <f t="shared" si="1"/>
      </c>
      <c r="C77" s="5">
        <f t="shared" si="2"/>
      </c>
      <c r="D77" s="5">
        <f t="shared" si="3"/>
      </c>
      <c r="E77" s="5"/>
      <c r="F77" s="5" t="s">
        <v>202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HW77">
        <v>6</v>
      </c>
      <c r="HX77" s="1" t="s">
        <v>136</v>
      </c>
      <c r="HY77" s="1" t="s">
        <v>190</v>
      </c>
    </row>
    <row r="78" spans="1:233" ht="12.75">
      <c r="A78" s="4">
        <f t="shared" si="0"/>
      </c>
      <c r="B78" s="5">
        <f t="shared" si="1"/>
      </c>
      <c r="C78" s="5">
        <f t="shared" si="2"/>
      </c>
      <c r="D78" s="5">
        <f t="shared" si="3"/>
      </c>
      <c r="E78" s="5"/>
      <c r="F78" s="5" t="s">
        <v>202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HW78">
        <v>6</v>
      </c>
      <c r="HX78" s="1" t="s">
        <v>137</v>
      </c>
      <c r="HY78" s="1" t="s">
        <v>152</v>
      </c>
    </row>
    <row r="79" spans="1:233" ht="12.75">
      <c r="A79" s="4">
        <f t="shared" si="0"/>
      </c>
      <c r="B79" s="5">
        <f t="shared" si="1"/>
      </c>
      <c r="C79" s="5">
        <f t="shared" si="2"/>
      </c>
      <c r="D79" s="5">
        <f t="shared" si="3"/>
      </c>
      <c r="E79" s="5"/>
      <c r="F79" s="5" t="s">
        <v>202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HW79">
        <v>6</v>
      </c>
      <c r="HX79" s="1" t="s">
        <v>138</v>
      </c>
      <c r="HY79" s="1" t="s">
        <v>191</v>
      </c>
    </row>
    <row r="80" spans="1:233" ht="12.75">
      <c r="A80" s="4">
        <f t="shared" si="0"/>
      </c>
      <c r="B80" s="5">
        <f t="shared" si="1"/>
      </c>
      <c r="C80" s="5">
        <f t="shared" si="2"/>
      </c>
      <c r="D80" s="5">
        <f t="shared" si="3"/>
      </c>
      <c r="E80" s="5"/>
      <c r="F80" s="5" t="s">
        <v>202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HW80">
        <v>6</v>
      </c>
      <c r="HX80" s="1" t="s">
        <v>131</v>
      </c>
      <c r="HY80" s="1" t="s">
        <v>191</v>
      </c>
    </row>
    <row r="81" spans="1:233" ht="12.75">
      <c r="A81" s="4">
        <f t="shared" si="0"/>
      </c>
      <c r="B81" s="5">
        <f t="shared" si="1"/>
      </c>
      <c r="C81" s="5">
        <f t="shared" si="2"/>
      </c>
      <c r="D81" s="5">
        <f t="shared" si="3"/>
      </c>
      <c r="E81" s="5"/>
      <c r="F81" s="5" t="s">
        <v>202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HW81">
        <v>6</v>
      </c>
      <c r="HX81" s="1" t="s">
        <v>132</v>
      </c>
      <c r="HY81" s="1" t="s">
        <v>190</v>
      </c>
    </row>
    <row r="82" spans="1:233" ht="12.75">
      <c r="A82" s="4">
        <f t="shared" si="0"/>
      </c>
      <c r="B82" s="5">
        <f t="shared" si="1"/>
      </c>
      <c r="C82" s="5">
        <f t="shared" si="2"/>
      </c>
      <c r="D82" s="5">
        <f t="shared" si="3"/>
      </c>
      <c r="E82" s="5"/>
      <c r="F82" s="5" t="s">
        <v>202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HW82">
        <v>6</v>
      </c>
      <c r="HX82" s="1" t="s">
        <v>181</v>
      </c>
      <c r="HY82" s="1" t="s">
        <v>190</v>
      </c>
    </row>
    <row r="83" spans="1:233" ht="12.75">
      <c r="A83" s="4">
        <f aca="true" t="shared" si="4" ref="A83:A140">IF(LEN(TRIM(E83))=1,TRIM(E83),"")</f>
      </c>
      <c r="B83" s="5">
        <f aca="true" t="shared" si="5" ref="B83:B140">IF(LEN(TRIM(E83))=2,TRIM(E83),"")</f>
      </c>
      <c r="C83" s="5">
        <f aca="true" t="shared" si="6" ref="C83:C140">IF(LEN(TRIM(E83))=3,TRIM(E83),"")</f>
      </c>
      <c r="D83" s="5">
        <f aca="true" t="shared" si="7" ref="D83:D140">IF(LEN(TRIM(E83))=4,TRIM(E83),"")</f>
      </c>
      <c r="E83" s="5"/>
      <c r="F83" s="5" t="s">
        <v>202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HW83">
        <v>6</v>
      </c>
      <c r="HX83" s="1" t="s">
        <v>127</v>
      </c>
      <c r="HY83" s="1" t="s">
        <v>10</v>
      </c>
    </row>
    <row r="84" spans="1:233" ht="12.75">
      <c r="A84" s="4">
        <f t="shared" si="4"/>
      </c>
      <c r="B84" s="5">
        <f t="shared" si="5"/>
      </c>
      <c r="C84" s="5">
        <f t="shared" si="6"/>
      </c>
      <c r="D84" s="5">
        <f t="shared" si="7"/>
      </c>
      <c r="E84" s="5"/>
      <c r="F84" s="5" t="s">
        <v>202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HW84">
        <v>6</v>
      </c>
      <c r="HX84" s="1" t="s">
        <v>139</v>
      </c>
      <c r="HY84" s="1" t="s">
        <v>190</v>
      </c>
    </row>
    <row r="85" spans="1:233" ht="12.75">
      <c r="A85" s="4">
        <f t="shared" si="4"/>
      </c>
      <c r="B85" s="5">
        <f t="shared" si="5"/>
      </c>
      <c r="C85" s="5">
        <f t="shared" si="6"/>
      </c>
      <c r="D85" s="5">
        <f t="shared" si="7"/>
      </c>
      <c r="E85" s="5"/>
      <c r="F85" s="5" t="s">
        <v>202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HW85">
        <v>6</v>
      </c>
      <c r="HX85" s="1" t="s">
        <v>140</v>
      </c>
      <c r="HY85" s="1" t="s">
        <v>190</v>
      </c>
    </row>
    <row r="86" spans="1:233" ht="12.75">
      <c r="A86" s="4">
        <f t="shared" si="4"/>
      </c>
      <c r="B86" s="5">
        <f t="shared" si="5"/>
      </c>
      <c r="C86" s="5">
        <f t="shared" si="6"/>
      </c>
      <c r="D86" s="5">
        <f t="shared" si="7"/>
      </c>
      <c r="E86" s="5"/>
      <c r="F86" s="5" t="s">
        <v>202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HW86">
        <v>6</v>
      </c>
      <c r="HX86" s="1" t="s">
        <v>141</v>
      </c>
      <c r="HY86" s="1" t="s">
        <v>190</v>
      </c>
    </row>
    <row r="87" spans="1:233" ht="12.75">
      <c r="A87" s="4">
        <f t="shared" si="4"/>
      </c>
      <c r="B87" s="5">
        <f t="shared" si="5"/>
      </c>
      <c r="C87" s="5">
        <f t="shared" si="6"/>
      </c>
      <c r="D87" s="5">
        <f t="shared" si="7"/>
      </c>
      <c r="E87" s="5"/>
      <c r="F87" s="5" t="s">
        <v>202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HW87">
        <v>6</v>
      </c>
      <c r="HX87" s="1" t="s">
        <v>128</v>
      </c>
      <c r="HY87" s="1" t="s">
        <v>1</v>
      </c>
    </row>
    <row r="88" spans="1:233" ht="12.75">
      <c r="A88" s="4">
        <f t="shared" si="4"/>
      </c>
      <c r="B88" s="5">
        <f t="shared" si="5"/>
      </c>
      <c r="C88" s="5">
        <f t="shared" si="6"/>
      </c>
      <c r="D88" s="5">
        <f t="shared" si="7"/>
      </c>
      <c r="E88" s="5"/>
      <c r="F88" s="5" t="s">
        <v>202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HW88">
        <v>6</v>
      </c>
      <c r="HX88" s="1" t="s">
        <v>142</v>
      </c>
      <c r="HY88" s="1" t="s">
        <v>9</v>
      </c>
    </row>
    <row r="89" spans="1:233" ht="12.75">
      <c r="A89" s="4">
        <f t="shared" si="4"/>
      </c>
      <c r="B89" s="5">
        <f t="shared" si="5"/>
      </c>
      <c r="C89" s="5">
        <f t="shared" si="6"/>
      </c>
      <c r="D89" s="5">
        <f t="shared" si="7"/>
      </c>
      <c r="E89" s="5"/>
      <c r="F89" s="5" t="s">
        <v>202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HW89">
        <v>6</v>
      </c>
      <c r="HX89" s="1" t="s">
        <v>143</v>
      </c>
      <c r="HY89" s="1" t="s">
        <v>190</v>
      </c>
    </row>
    <row r="90" spans="1:233" ht="12.75">
      <c r="A90" s="4">
        <f t="shared" si="4"/>
      </c>
      <c r="B90" s="5">
        <f t="shared" si="5"/>
      </c>
      <c r="C90" s="5">
        <f t="shared" si="6"/>
      </c>
      <c r="D90" s="5">
        <f t="shared" si="7"/>
      </c>
      <c r="E90" s="5"/>
      <c r="F90" s="5" t="s">
        <v>202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HW90">
        <v>6</v>
      </c>
      <c r="HX90" s="1" t="s">
        <v>144</v>
      </c>
      <c r="HY90" s="1" t="s">
        <v>190</v>
      </c>
    </row>
    <row r="91" spans="1:233" ht="12.75">
      <c r="A91" s="4">
        <f t="shared" si="4"/>
      </c>
      <c r="B91" s="5">
        <f t="shared" si="5"/>
      </c>
      <c r="C91" s="5">
        <f t="shared" si="6"/>
      </c>
      <c r="D91" s="5">
        <f t="shared" si="7"/>
      </c>
      <c r="E91" s="5"/>
      <c r="F91" s="5" t="s">
        <v>202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HW91">
        <v>6</v>
      </c>
      <c r="HX91" s="1" t="s">
        <v>145</v>
      </c>
      <c r="HY91" s="1" t="s">
        <v>191</v>
      </c>
    </row>
    <row r="92" spans="1:233" ht="12.75">
      <c r="A92" s="4">
        <f t="shared" si="4"/>
      </c>
      <c r="B92" s="5">
        <f t="shared" si="5"/>
      </c>
      <c r="C92" s="5">
        <f t="shared" si="6"/>
      </c>
      <c r="D92" s="5">
        <f t="shared" si="7"/>
      </c>
      <c r="E92" s="5"/>
      <c r="F92" s="5" t="s">
        <v>202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HW92">
        <v>6</v>
      </c>
      <c r="HX92" s="1" t="s">
        <v>146</v>
      </c>
      <c r="HY92" s="1" t="s">
        <v>187</v>
      </c>
    </row>
    <row r="93" spans="1:233" ht="12.75">
      <c r="A93" s="4">
        <f t="shared" si="4"/>
      </c>
      <c r="B93" s="5">
        <f t="shared" si="5"/>
      </c>
      <c r="C93" s="5">
        <f t="shared" si="6"/>
      </c>
      <c r="D93" s="5">
        <f t="shared" si="7"/>
      </c>
      <c r="E93" s="5"/>
      <c r="F93" s="5" t="s">
        <v>202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HW93">
        <v>6</v>
      </c>
      <c r="HX93" s="1" t="s">
        <v>147</v>
      </c>
      <c r="HY93" s="1" t="s">
        <v>187</v>
      </c>
    </row>
    <row r="94" spans="1:233" ht="12.75">
      <c r="A94" s="4">
        <f t="shared" si="4"/>
      </c>
      <c r="B94" s="5">
        <f t="shared" si="5"/>
      </c>
      <c r="C94" s="5">
        <f t="shared" si="6"/>
      </c>
      <c r="D94" s="5">
        <f t="shared" si="7"/>
      </c>
      <c r="E94" s="5"/>
      <c r="F94" s="5" t="s">
        <v>202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HW94">
        <v>6</v>
      </c>
      <c r="HX94" s="1" t="s">
        <v>148</v>
      </c>
      <c r="HY94" s="1" t="s">
        <v>71</v>
      </c>
    </row>
    <row r="95" spans="1:22" ht="12.75">
      <c r="A95" s="4">
        <f t="shared" si="4"/>
      </c>
      <c r="B95" s="5">
        <f t="shared" si="5"/>
      </c>
      <c r="C95" s="5">
        <f t="shared" si="6"/>
      </c>
      <c r="D95" s="5">
        <f t="shared" si="7"/>
      </c>
      <c r="E95" s="5"/>
      <c r="F95" s="5" t="s">
        <v>202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4">
        <f t="shared" si="4"/>
      </c>
      <c r="B96" s="5">
        <f t="shared" si="5"/>
      </c>
      <c r="C96" s="5">
        <f t="shared" si="6"/>
      </c>
      <c r="D96" s="5">
        <f t="shared" si="7"/>
      </c>
      <c r="E96" s="5"/>
      <c r="F96" s="5" t="s">
        <v>202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4">
        <f t="shared" si="4"/>
      </c>
      <c r="B97" s="5">
        <f t="shared" si="5"/>
      </c>
      <c r="C97" s="5">
        <f t="shared" si="6"/>
      </c>
      <c r="D97" s="5">
        <f t="shared" si="7"/>
      </c>
      <c r="E97" s="5"/>
      <c r="F97" s="5" t="s">
        <v>202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4">
        <f t="shared" si="4"/>
      </c>
      <c r="B98" s="5">
        <f t="shared" si="5"/>
      </c>
      <c r="C98" s="5">
        <f t="shared" si="6"/>
      </c>
      <c r="D98" s="5">
        <f t="shared" si="7"/>
      </c>
      <c r="E98" s="5"/>
      <c r="F98" s="5" t="s">
        <v>202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4">
        <f t="shared" si="4"/>
      </c>
      <c r="B99" s="5">
        <f t="shared" si="5"/>
      </c>
      <c r="C99" s="5">
        <f t="shared" si="6"/>
      </c>
      <c r="D99" s="5">
        <f t="shared" si="7"/>
      </c>
      <c r="E99" s="5"/>
      <c r="F99" s="5" t="s">
        <v>202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4">
        <f t="shared" si="4"/>
      </c>
      <c r="B100" s="5">
        <f t="shared" si="5"/>
      </c>
      <c r="C100" s="5">
        <f t="shared" si="6"/>
      </c>
      <c r="D100" s="5">
        <f t="shared" si="7"/>
      </c>
      <c r="E100" s="5"/>
      <c r="F100" s="5" t="s">
        <v>202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4">
        <f t="shared" si="4"/>
      </c>
      <c r="B101" s="5">
        <f t="shared" si="5"/>
      </c>
      <c r="C101" s="5">
        <f t="shared" si="6"/>
      </c>
      <c r="D101" s="5">
        <f t="shared" si="7"/>
      </c>
      <c r="E101" s="5"/>
      <c r="F101" s="5" t="s">
        <v>202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4">
        <f t="shared" si="4"/>
      </c>
      <c r="B102" s="5">
        <f t="shared" si="5"/>
      </c>
      <c r="C102" s="5">
        <f t="shared" si="6"/>
      </c>
      <c r="D102" s="5">
        <f t="shared" si="7"/>
      </c>
      <c r="E102" s="5"/>
      <c r="F102" s="5" t="s">
        <v>202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4">
        <f t="shared" si="4"/>
      </c>
      <c r="B103" s="5">
        <f t="shared" si="5"/>
      </c>
      <c r="C103" s="5">
        <f t="shared" si="6"/>
      </c>
      <c r="D103" s="5">
        <f t="shared" si="7"/>
      </c>
      <c r="E103" s="5"/>
      <c r="F103" s="5" t="s">
        <v>202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4">
        <f t="shared" si="4"/>
      </c>
      <c r="B104" s="5">
        <f t="shared" si="5"/>
      </c>
      <c r="C104" s="5">
        <f t="shared" si="6"/>
      </c>
      <c r="D104" s="5">
        <f t="shared" si="7"/>
      </c>
      <c r="E104" s="5"/>
      <c r="F104" s="5" t="s">
        <v>202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4">
        <f t="shared" si="4"/>
      </c>
      <c r="B105" s="5">
        <f t="shared" si="5"/>
      </c>
      <c r="C105" s="5">
        <f t="shared" si="6"/>
      </c>
      <c r="D105" s="5">
        <f t="shared" si="7"/>
      </c>
      <c r="E105" s="5"/>
      <c r="F105" s="5" t="s">
        <v>202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4">
        <f t="shared" si="4"/>
      </c>
      <c r="B106" s="5">
        <f t="shared" si="5"/>
      </c>
      <c r="C106" s="5">
        <f t="shared" si="6"/>
      </c>
      <c r="D106" s="5">
        <f t="shared" si="7"/>
      </c>
      <c r="E106" s="5"/>
      <c r="F106" s="5" t="s">
        <v>202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4">
        <f t="shared" si="4"/>
      </c>
      <c r="B107" s="5">
        <f t="shared" si="5"/>
      </c>
      <c r="C107" s="5">
        <f t="shared" si="6"/>
      </c>
      <c r="D107" s="5">
        <f t="shared" si="7"/>
      </c>
      <c r="E107" s="5"/>
      <c r="F107" s="5" t="s">
        <v>202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4">
        <f t="shared" si="4"/>
      </c>
      <c r="B108" s="5">
        <f t="shared" si="5"/>
      </c>
      <c r="C108" s="5">
        <f t="shared" si="6"/>
      </c>
      <c r="D108" s="5">
        <f t="shared" si="7"/>
      </c>
      <c r="E108" s="5"/>
      <c r="F108" s="5" t="s">
        <v>202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4">
        <f t="shared" si="4"/>
      </c>
      <c r="B109" s="5">
        <f t="shared" si="5"/>
      </c>
      <c r="C109" s="5">
        <f t="shared" si="6"/>
      </c>
      <c r="D109" s="5">
        <f t="shared" si="7"/>
      </c>
      <c r="E109" s="5"/>
      <c r="F109" s="5" t="s">
        <v>202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4">
        <f t="shared" si="4"/>
      </c>
      <c r="B110" s="5">
        <f t="shared" si="5"/>
      </c>
      <c r="C110" s="5">
        <f t="shared" si="6"/>
      </c>
      <c r="D110" s="5">
        <f t="shared" si="7"/>
      </c>
      <c r="E110" s="5"/>
      <c r="F110" s="5" t="s">
        <v>202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4">
        <f t="shared" si="4"/>
      </c>
      <c r="B111" s="5">
        <f t="shared" si="5"/>
      </c>
      <c r="C111" s="5">
        <f t="shared" si="6"/>
      </c>
      <c r="D111" s="5">
        <f t="shared" si="7"/>
      </c>
      <c r="E111" s="5"/>
      <c r="F111" s="5" t="s">
        <v>202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4">
        <f t="shared" si="4"/>
      </c>
      <c r="B112" s="5">
        <f t="shared" si="5"/>
      </c>
      <c r="C112" s="5">
        <f t="shared" si="6"/>
      </c>
      <c r="D112" s="5">
        <f t="shared" si="7"/>
      </c>
      <c r="E112" s="5"/>
      <c r="F112" s="5" t="s">
        <v>202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4">
        <f t="shared" si="4"/>
      </c>
      <c r="B113" s="5">
        <f t="shared" si="5"/>
      </c>
      <c r="C113" s="5">
        <f t="shared" si="6"/>
      </c>
      <c r="D113" s="5">
        <f t="shared" si="7"/>
      </c>
      <c r="E113" s="5"/>
      <c r="F113" s="5" t="s">
        <v>202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4">
        <f t="shared" si="4"/>
      </c>
      <c r="B114" s="5">
        <f t="shared" si="5"/>
      </c>
      <c r="C114" s="5">
        <f t="shared" si="6"/>
      </c>
      <c r="D114" s="5">
        <f t="shared" si="7"/>
      </c>
      <c r="E114" s="5"/>
      <c r="F114" s="5" t="s">
        <v>202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4">
        <f t="shared" si="4"/>
      </c>
      <c r="B115" s="5">
        <f t="shared" si="5"/>
      </c>
      <c r="C115" s="5">
        <f t="shared" si="6"/>
      </c>
      <c r="D115" s="5">
        <f t="shared" si="7"/>
      </c>
      <c r="E115" s="5"/>
      <c r="F115" s="5" t="s">
        <v>202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4">
        <f t="shared" si="4"/>
      </c>
      <c r="B116" s="5">
        <f t="shared" si="5"/>
      </c>
      <c r="C116" s="5">
        <f t="shared" si="6"/>
      </c>
      <c r="D116" s="5">
        <f t="shared" si="7"/>
      </c>
      <c r="E116" s="5"/>
      <c r="F116" s="5" t="s">
        <v>202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4">
        <f t="shared" si="4"/>
      </c>
      <c r="B117" s="5">
        <f t="shared" si="5"/>
      </c>
      <c r="C117" s="5">
        <f t="shared" si="6"/>
      </c>
      <c r="D117" s="5">
        <f t="shared" si="7"/>
      </c>
      <c r="E117" s="5"/>
      <c r="F117" s="5" t="s">
        <v>202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4">
        <f t="shared" si="4"/>
      </c>
      <c r="B118" s="5">
        <f t="shared" si="5"/>
      </c>
      <c r="C118" s="5">
        <f t="shared" si="6"/>
      </c>
      <c r="D118" s="5">
        <f t="shared" si="7"/>
      </c>
      <c r="E118" s="5"/>
      <c r="F118" s="5" t="s">
        <v>202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4">
        <f t="shared" si="4"/>
      </c>
      <c r="B119" s="5">
        <f t="shared" si="5"/>
      </c>
      <c r="C119" s="5">
        <f t="shared" si="6"/>
      </c>
      <c r="D119" s="5">
        <f t="shared" si="7"/>
      </c>
      <c r="E119" s="5"/>
      <c r="F119" s="5" t="s">
        <v>202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4">
        <f t="shared" si="4"/>
      </c>
      <c r="B120" s="5">
        <f t="shared" si="5"/>
      </c>
      <c r="C120" s="5">
        <f t="shared" si="6"/>
      </c>
      <c r="D120" s="5">
        <f t="shared" si="7"/>
      </c>
      <c r="E120" s="5"/>
      <c r="F120" s="5" t="s">
        <v>202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4">
        <f t="shared" si="4"/>
      </c>
      <c r="B121" s="5">
        <f t="shared" si="5"/>
      </c>
      <c r="C121" s="5">
        <f t="shared" si="6"/>
      </c>
      <c r="D121" s="5">
        <f t="shared" si="7"/>
      </c>
      <c r="E121" s="5"/>
      <c r="F121" s="5" t="s">
        <v>202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4">
        <f t="shared" si="4"/>
      </c>
      <c r="B122" s="5">
        <f t="shared" si="5"/>
      </c>
      <c r="C122" s="5">
        <f t="shared" si="6"/>
      </c>
      <c r="D122" s="5">
        <f t="shared" si="7"/>
      </c>
      <c r="E122" s="5"/>
      <c r="F122" s="5" t="s">
        <v>202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4">
        <f t="shared" si="4"/>
      </c>
      <c r="B123" s="5">
        <f t="shared" si="5"/>
      </c>
      <c r="C123" s="5">
        <f t="shared" si="6"/>
      </c>
      <c r="D123" s="5">
        <f t="shared" si="7"/>
      </c>
      <c r="E123" s="5"/>
      <c r="F123" s="5" t="s">
        <v>202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2.75">
      <c r="A124" s="4">
        <f t="shared" si="4"/>
      </c>
      <c r="B124" s="5">
        <f t="shared" si="5"/>
      </c>
      <c r="C124" s="5">
        <f t="shared" si="6"/>
      </c>
      <c r="D124" s="5">
        <f t="shared" si="7"/>
      </c>
      <c r="E124" s="5"/>
      <c r="F124" s="5" t="s">
        <v>202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.75">
      <c r="A125" s="4">
        <f t="shared" si="4"/>
      </c>
      <c r="B125" s="5">
        <f t="shared" si="5"/>
      </c>
      <c r="C125" s="5">
        <f t="shared" si="6"/>
      </c>
      <c r="D125" s="5">
        <f t="shared" si="7"/>
      </c>
      <c r="E125" s="5"/>
      <c r="F125" s="5" t="s">
        <v>202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.75">
      <c r="A126" s="4">
        <f t="shared" si="4"/>
      </c>
      <c r="B126" s="5">
        <f t="shared" si="5"/>
      </c>
      <c r="C126" s="5">
        <f t="shared" si="6"/>
      </c>
      <c r="D126" s="5">
        <f t="shared" si="7"/>
      </c>
      <c r="E126" s="5"/>
      <c r="F126" s="5" t="s">
        <v>202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2.75">
      <c r="A127" s="4">
        <f t="shared" si="4"/>
      </c>
      <c r="B127" s="5">
        <f t="shared" si="5"/>
      </c>
      <c r="C127" s="5">
        <f t="shared" si="6"/>
      </c>
      <c r="D127" s="5">
        <f t="shared" si="7"/>
      </c>
      <c r="E127" s="5"/>
      <c r="F127" s="5" t="s">
        <v>202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.75">
      <c r="A128" s="4">
        <f t="shared" si="4"/>
      </c>
      <c r="B128" s="5">
        <f t="shared" si="5"/>
      </c>
      <c r="C128" s="5">
        <f t="shared" si="6"/>
      </c>
      <c r="D128" s="5">
        <f t="shared" si="7"/>
      </c>
      <c r="E128" s="5"/>
      <c r="F128" s="5" t="s">
        <v>202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.75">
      <c r="A129" s="4">
        <f t="shared" si="4"/>
      </c>
      <c r="B129" s="5">
        <f t="shared" si="5"/>
      </c>
      <c r="C129" s="5">
        <f t="shared" si="6"/>
      </c>
      <c r="D129" s="5">
        <f t="shared" si="7"/>
      </c>
      <c r="E129" s="5"/>
      <c r="F129" s="5" t="s">
        <v>202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2.75">
      <c r="A130" s="4">
        <f t="shared" si="4"/>
      </c>
      <c r="B130" s="5">
        <f t="shared" si="5"/>
      </c>
      <c r="C130" s="5">
        <f t="shared" si="6"/>
      </c>
      <c r="D130" s="5">
        <f t="shared" si="7"/>
      </c>
      <c r="E130" s="5"/>
      <c r="F130" s="5" t="s">
        <v>202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2.75">
      <c r="A131" s="4">
        <f t="shared" si="4"/>
      </c>
      <c r="B131" s="5">
        <f t="shared" si="5"/>
      </c>
      <c r="C131" s="5">
        <f t="shared" si="6"/>
      </c>
      <c r="D131" s="5">
        <f t="shared" si="7"/>
      </c>
      <c r="E131" s="5"/>
      <c r="F131" s="5" t="s">
        <v>202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.75">
      <c r="A132" s="4">
        <f t="shared" si="4"/>
      </c>
      <c r="B132" s="5">
        <f t="shared" si="5"/>
      </c>
      <c r="C132" s="5">
        <f t="shared" si="6"/>
      </c>
      <c r="D132" s="5">
        <f t="shared" si="7"/>
      </c>
      <c r="E132" s="5"/>
      <c r="F132" s="5" t="s">
        <v>202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.75">
      <c r="A133" s="4">
        <f t="shared" si="4"/>
      </c>
      <c r="B133" s="5">
        <f t="shared" si="5"/>
      </c>
      <c r="C133" s="5">
        <f t="shared" si="6"/>
      </c>
      <c r="D133" s="5">
        <f t="shared" si="7"/>
      </c>
      <c r="E133" s="5"/>
      <c r="F133" s="5" t="s">
        <v>202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.75">
      <c r="A134" s="4">
        <f t="shared" si="4"/>
      </c>
      <c r="B134" s="5">
        <f t="shared" si="5"/>
      </c>
      <c r="C134" s="5">
        <f t="shared" si="6"/>
      </c>
      <c r="D134" s="5">
        <f t="shared" si="7"/>
      </c>
      <c r="E134" s="5"/>
      <c r="F134" s="5" t="s">
        <v>202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.75">
      <c r="A135" s="4">
        <f t="shared" si="4"/>
      </c>
      <c r="B135" s="5">
        <f t="shared" si="5"/>
      </c>
      <c r="C135" s="5">
        <f t="shared" si="6"/>
      </c>
      <c r="D135" s="5">
        <f t="shared" si="7"/>
      </c>
      <c r="E135" s="5"/>
      <c r="F135" s="5" t="s">
        <v>202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.75">
      <c r="A136" s="4">
        <f t="shared" si="4"/>
      </c>
      <c r="B136" s="5">
        <f t="shared" si="5"/>
      </c>
      <c r="C136" s="5">
        <f t="shared" si="6"/>
      </c>
      <c r="D136" s="5">
        <f t="shared" si="7"/>
      </c>
      <c r="E136" s="5"/>
      <c r="F136" s="5" t="s">
        <v>202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.75">
      <c r="A137" s="4">
        <f t="shared" si="4"/>
      </c>
      <c r="B137" s="5">
        <f t="shared" si="5"/>
      </c>
      <c r="C137" s="5">
        <f t="shared" si="6"/>
      </c>
      <c r="D137" s="5">
        <f t="shared" si="7"/>
      </c>
      <c r="E137" s="5"/>
      <c r="F137" s="5" t="s">
        <v>202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.75">
      <c r="A138" s="4">
        <f t="shared" si="4"/>
      </c>
      <c r="B138" s="5">
        <f t="shared" si="5"/>
      </c>
      <c r="C138" s="5">
        <f t="shared" si="6"/>
      </c>
      <c r="D138" s="5">
        <f t="shared" si="7"/>
      </c>
      <c r="E138" s="5"/>
      <c r="F138" s="5" t="s">
        <v>202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.75">
      <c r="A139" s="4">
        <f t="shared" si="4"/>
      </c>
      <c r="B139" s="5">
        <f t="shared" si="5"/>
      </c>
      <c r="C139" s="5">
        <f t="shared" si="6"/>
      </c>
      <c r="D139" s="5">
        <f t="shared" si="7"/>
      </c>
      <c r="E139" s="5"/>
      <c r="F139" s="5" t="s">
        <v>202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.75">
      <c r="A140" s="4">
        <f t="shared" si="4"/>
      </c>
      <c r="B140" s="5">
        <f t="shared" si="5"/>
      </c>
      <c r="C140" s="5">
        <f t="shared" si="6"/>
      </c>
      <c r="D140" s="5">
        <f t="shared" si="7"/>
      </c>
      <c r="E140" s="5"/>
      <c r="F140" s="5" t="s">
        <v>202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001" ht="25.5">
      <c r="IR1001" s="3" t="s">
        <v>81</v>
      </c>
    </row>
    <row r="1002" ht="38.25">
      <c r="IR1002" s="3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51"/>
  <sheetViews>
    <sheetView tabSelected="1" zoomScalePageLayoutView="0" workbookViewId="0" topLeftCell="A4">
      <selection activeCell="A48" sqref="A48:IV56"/>
    </sheetView>
  </sheetViews>
  <sheetFormatPr defaultColWidth="9.140625" defaultRowHeight="12.75"/>
  <cols>
    <col min="1" max="1" width="57.57421875" style="12" customWidth="1"/>
    <col min="2" max="2" width="16.421875" style="18" customWidth="1"/>
    <col min="3" max="4" width="17.7109375" style="19" bestFit="1" customWidth="1"/>
    <col min="5" max="5" width="15.7109375" style="18" customWidth="1"/>
    <col min="6" max="7" width="9.28125" style="18" bestFit="1" customWidth="1"/>
    <col min="8" max="8" width="15.421875" style="8" bestFit="1" customWidth="1"/>
    <col min="9" max="9" width="13.8515625" style="8" bestFit="1" customWidth="1"/>
    <col min="10" max="10" width="15.421875" style="8" bestFit="1" customWidth="1"/>
    <col min="11" max="11" width="9.421875" style="8" bestFit="1" customWidth="1"/>
    <col min="12" max="16384" width="9.140625" style="8" customWidth="1"/>
  </cols>
  <sheetData>
    <row r="1" spans="1:10" ht="20.25" customHeight="1" hidden="1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ht="15.75" hidden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8" hidden="1">
      <c r="A3" s="20"/>
      <c r="B3" s="20"/>
      <c r="C3" s="20"/>
      <c r="D3" s="20"/>
      <c r="E3" s="20"/>
      <c r="F3" s="20"/>
      <c r="G3" s="20"/>
      <c r="H3" s="21"/>
      <c r="I3" s="21"/>
      <c r="J3" s="21"/>
    </row>
    <row r="4" spans="1:10" ht="15.7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ht="18">
      <c r="A5" s="20"/>
      <c r="B5" s="20"/>
      <c r="C5" s="20"/>
      <c r="D5" s="20"/>
      <c r="E5" s="20"/>
      <c r="F5" s="20"/>
      <c r="G5" s="20"/>
      <c r="H5" s="21"/>
      <c r="I5" s="21"/>
      <c r="J5" s="21"/>
    </row>
    <row r="6" spans="1:10" ht="15.75" customHeight="1">
      <c r="A6" s="42" t="s">
        <v>207</v>
      </c>
      <c r="B6" s="42"/>
      <c r="C6" s="42"/>
      <c r="D6" s="42"/>
      <c r="E6" s="42"/>
      <c r="F6" s="42"/>
      <c r="G6" s="42"/>
      <c r="H6" s="31"/>
      <c r="I6" s="31"/>
      <c r="J6" s="31"/>
    </row>
    <row r="7" spans="1:10" ht="18">
      <c r="A7" s="20"/>
      <c r="B7" s="20"/>
      <c r="C7" s="20"/>
      <c r="D7" s="20"/>
      <c r="E7" s="20"/>
      <c r="F7" s="20"/>
      <c r="G7" s="20"/>
      <c r="H7" s="21"/>
      <c r="I7" s="21"/>
      <c r="J7" s="21"/>
    </row>
    <row r="8" spans="1:7" s="9" customFormat="1" ht="57">
      <c r="A8" s="25" t="s">
        <v>204</v>
      </c>
      <c r="B8" s="22" t="str">
        <f aca="true" t="shared" si="0" ref="B8:G8">UPPER(B12)</f>
        <v>OSTVARENJE/IZVRŠENJE 
01.2022. - 12.2022.</v>
      </c>
      <c r="C8" s="22" t="str">
        <f t="shared" si="0"/>
        <v>IZVORNI PLAN ILI REBALANS 
2023.</v>
      </c>
      <c r="D8" s="22" t="str">
        <f t="shared" si="0"/>
        <v>TEKUĆI PLAN 
2023.</v>
      </c>
      <c r="E8" s="22" t="str">
        <f t="shared" si="0"/>
        <v>OSTVARENJE/IZVRŠENJE 
01.2023. - 12.2023.</v>
      </c>
      <c r="F8" s="22" t="str">
        <f t="shared" si="0"/>
        <v>INDEKS
(5)/(2)</v>
      </c>
      <c r="G8" s="22" t="str">
        <f t="shared" si="0"/>
        <v>INDEKS
(5)/(4)</v>
      </c>
    </row>
    <row r="9" spans="1:11" s="10" customFormat="1" ht="12.75" customHeight="1">
      <c r="A9" s="24">
        <v>1</v>
      </c>
      <c r="B9" s="23">
        <v>2</v>
      </c>
      <c r="C9" s="23">
        <v>3</v>
      </c>
      <c r="D9" s="23">
        <v>4.33333333333333</v>
      </c>
      <c r="E9" s="23">
        <v>5.08333333333333</v>
      </c>
      <c r="F9" s="23">
        <v>6</v>
      </c>
      <c r="G9" s="23">
        <v>7</v>
      </c>
      <c r="H9" s="13"/>
      <c r="I9" s="13"/>
      <c r="J9" s="13"/>
      <c r="K9" s="13"/>
    </row>
    <row r="10" spans="1:14" ht="12.75" hidden="1">
      <c r="A10"/>
      <c r="B10"/>
      <c r="C10"/>
      <c r="D10"/>
      <c r="E10"/>
      <c r="F10"/>
      <c r="G10"/>
      <c r="H10" s="14"/>
      <c r="I10" s="14"/>
      <c r="J10" s="14"/>
      <c r="K10" s="14"/>
      <c r="L10" s="11"/>
      <c r="M10" s="11"/>
      <c r="N10" s="11"/>
    </row>
    <row r="11" spans="1:15" ht="12.75" hidden="1">
      <c r="A11" s="14"/>
      <c r="B11" s="14"/>
      <c r="C11" s="14"/>
      <c r="D11" s="14"/>
      <c r="E11" s="14"/>
      <c r="F11" s="14"/>
      <c r="G11" s="14"/>
      <c r="H11" s="11"/>
      <c r="I11" s="11"/>
      <c r="J11" s="11"/>
      <c r="K11" s="11"/>
      <c r="L11" s="11"/>
      <c r="M11" s="11"/>
      <c r="N11" s="11"/>
      <c r="O11" s="11"/>
    </row>
    <row r="12" spans="1:15" ht="51" hidden="1">
      <c r="A12" s="29" t="s">
        <v>190</v>
      </c>
      <c r="B12" s="28" t="s">
        <v>227</v>
      </c>
      <c r="C12" s="28" t="s">
        <v>228</v>
      </c>
      <c r="D12" s="28" t="s">
        <v>229</v>
      </c>
      <c r="E12" s="28" t="s">
        <v>208</v>
      </c>
      <c r="F12" s="28" t="s">
        <v>209</v>
      </c>
      <c r="G12" s="28" t="s">
        <v>210</v>
      </c>
      <c r="H12" s="27"/>
      <c r="I12" s="26"/>
      <c r="J12" s="26"/>
      <c r="K12" s="26"/>
      <c r="L12" s="26"/>
      <c r="M12" s="26"/>
      <c r="N12" s="26"/>
      <c r="O12" s="11"/>
    </row>
    <row r="13" spans="1:15" ht="12.75" hidden="1">
      <c r="A13" s="29" t="s">
        <v>205</v>
      </c>
      <c r="B13" s="30" t="s">
        <v>203</v>
      </c>
      <c r="C13" s="30" t="s">
        <v>203</v>
      </c>
      <c r="D13" s="30" t="s">
        <v>203</v>
      </c>
      <c r="E13" s="30" t="s">
        <v>203</v>
      </c>
      <c r="F13" s="30" t="s">
        <v>190</v>
      </c>
      <c r="G13" s="30" t="s">
        <v>190</v>
      </c>
      <c r="H13" s="27"/>
      <c r="I13" s="26"/>
      <c r="J13" s="26"/>
      <c r="K13" s="26"/>
      <c r="L13" s="26"/>
      <c r="M13" s="26"/>
      <c r="N13" s="26"/>
      <c r="O13" s="11"/>
    </row>
    <row r="14" spans="1:15" ht="12.75">
      <c r="A14" s="34" t="s">
        <v>206</v>
      </c>
      <c r="B14" s="37">
        <f>B15+B18+B20+B23+B28</f>
        <v>262557586.71000004</v>
      </c>
      <c r="C14" s="38">
        <f>C15+C18+C20+C23+C28</f>
        <v>288006143</v>
      </c>
      <c r="D14" s="38">
        <f>D15+D18+D20+D23+D28</f>
        <v>277498477</v>
      </c>
      <c r="E14" s="37">
        <f>E15+E18+E20+E23+E28</f>
        <v>236797651.93</v>
      </c>
      <c r="F14" s="37">
        <f>E14/B14*100</f>
        <v>90.18884386363119</v>
      </c>
      <c r="G14" s="37">
        <v>85.3329579715135</v>
      </c>
      <c r="H14" s="32"/>
      <c r="I14" s="32"/>
      <c r="J14" s="15"/>
      <c r="K14" s="15"/>
      <c r="L14" s="15"/>
      <c r="M14" s="15"/>
      <c r="N14" s="15"/>
      <c r="O14" s="17"/>
    </row>
    <row r="15" spans="1:15" ht="12.75">
      <c r="A15" s="35" t="s">
        <v>211</v>
      </c>
      <c r="B15" s="37">
        <f>B16+B17</f>
        <v>124068362.02000001</v>
      </c>
      <c r="C15" s="38">
        <v>149326125</v>
      </c>
      <c r="D15" s="38">
        <v>138818459</v>
      </c>
      <c r="E15" s="37">
        <v>133536830.27</v>
      </c>
      <c r="F15" s="37">
        <f>E15/B15*100</f>
        <v>107.63165411055692</v>
      </c>
      <c r="G15" s="37">
        <v>96.1952979682623</v>
      </c>
      <c r="H15" s="16"/>
      <c r="I15" s="15"/>
      <c r="J15" s="15"/>
      <c r="K15" s="15"/>
      <c r="L15" s="15"/>
      <c r="M15" s="15"/>
      <c r="N15" s="15"/>
      <c r="O15" s="17"/>
    </row>
    <row r="16" spans="1:15" ht="12.75">
      <c r="A16" s="36" t="s">
        <v>212</v>
      </c>
      <c r="B16" s="39">
        <v>110602601.81</v>
      </c>
      <c r="C16" s="40">
        <v>135065534</v>
      </c>
      <c r="D16" s="40">
        <v>125310266</v>
      </c>
      <c r="E16" s="39">
        <v>123553517.69</v>
      </c>
      <c r="F16" s="39">
        <f>E16/B16*100</f>
        <v>111.70941340263214</v>
      </c>
      <c r="G16" s="39">
        <v>98.5980810941699</v>
      </c>
      <c r="H16" s="27"/>
      <c r="I16" s="26"/>
      <c r="J16" s="26"/>
      <c r="K16" s="26"/>
      <c r="L16" s="26"/>
      <c r="M16" s="26"/>
      <c r="N16" s="26"/>
      <c r="O16" s="11"/>
    </row>
    <row r="17" spans="1:15" ht="12.75">
      <c r="A17" s="36" t="s">
        <v>213</v>
      </c>
      <c r="B17" s="39">
        <v>13465760.21</v>
      </c>
      <c r="C17" s="40">
        <v>14260591</v>
      </c>
      <c r="D17" s="40">
        <v>13508193</v>
      </c>
      <c r="E17" s="39">
        <v>9983312.58</v>
      </c>
      <c r="F17" s="39">
        <f>E17/B17*100</f>
        <v>74.13849960424922</v>
      </c>
      <c r="G17" s="39">
        <v>73.9056110613759</v>
      </c>
      <c r="H17" s="27"/>
      <c r="I17" s="26"/>
      <c r="J17" s="26"/>
      <c r="K17" s="26"/>
      <c r="L17" s="26"/>
      <c r="M17" s="26"/>
      <c r="N17" s="26"/>
      <c r="O17" s="11"/>
    </row>
    <row r="18" spans="1:15" ht="12.75">
      <c r="A18" s="35" t="s">
        <v>214</v>
      </c>
      <c r="B18" s="37">
        <v>3291.53</v>
      </c>
      <c r="C18" s="38">
        <v>9291</v>
      </c>
      <c r="D18" s="38">
        <v>9291</v>
      </c>
      <c r="E18" s="37">
        <v>3969.7</v>
      </c>
      <c r="F18" s="37">
        <v>120.603488347364</v>
      </c>
      <c r="G18" s="37">
        <v>42.7262942632655</v>
      </c>
      <c r="H18" s="16"/>
      <c r="I18" s="15"/>
      <c r="J18" s="15"/>
      <c r="K18" s="15"/>
      <c r="L18" s="15"/>
      <c r="M18" s="15"/>
      <c r="N18" s="15"/>
      <c r="O18" s="17"/>
    </row>
    <row r="19" spans="1:15" ht="12.75">
      <c r="A19" s="36" t="s">
        <v>215</v>
      </c>
      <c r="B19" s="39">
        <v>3291.53</v>
      </c>
      <c r="C19" s="40">
        <v>9291</v>
      </c>
      <c r="D19" s="40">
        <v>9291</v>
      </c>
      <c r="E19" s="39">
        <v>3969.7</v>
      </c>
      <c r="F19" s="39">
        <v>120.603488347364</v>
      </c>
      <c r="G19" s="39">
        <v>42.7262942632655</v>
      </c>
      <c r="H19" s="27"/>
      <c r="I19" s="26"/>
      <c r="J19" s="26"/>
      <c r="K19" s="26"/>
      <c r="L19" s="26"/>
      <c r="M19" s="26"/>
      <c r="N19" s="26"/>
      <c r="O19" s="11"/>
    </row>
    <row r="20" spans="1:15" ht="12.75">
      <c r="A20" s="35" t="s">
        <v>216</v>
      </c>
      <c r="B20" s="37">
        <v>43723172.34</v>
      </c>
      <c r="C20" s="38">
        <v>21498382</v>
      </c>
      <c r="D20" s="38">
        <v>21498382</v>
      </c>
      <c r="E20" s="37">
        <v>23120770.88</v>
      </c>
      <c r="F20" s="37">
        <v>52.8799024467125</v>
      </c>
      <c r="G20" s="37">
        <v>107.546562713417</v>
      </c>
      <c r="H20" s="16"/>
      <c r="I20" s="15"/>
      <c r="J20" s="15"/>
      <c r="K20" s="15"/>
      <c r="L20" s="15"/>
      <c r="M20" s="15"/>
      <c r="N20" s="15"/>
      <c r="O20" s="17"/>
    </row>
    <row r="21" spans="1:15" ht="12.75">
      <c r="A21" s="36" t="s">
        <v>217</v>
      </c>
      <c r="B21" s="39">
        <v>18041503.32</v>
      </c>
      <c r="C21" s="40">
        <v>21459172</v>
      </c>
      <c r="D21" s="40">
        <v>21459172</v>
      </c>
      <c r="E21" s="39">
        <v>23067197.13</v>
      </c>
      <c r="F21" s="39">
        <v>127.856291800411</v>
      </c>
      <c r="G21" s="39">
        <v>107.493416474783</v>
      </c>
      <c r="H21" s="27"/>
      <c r="I21" s="26"/>
      <c r="J21" s="26"/>
      <c r="K21" s="26"/>
      <c r="L21" s="26"/>
      <c r="M21" s="26"/>
      <c r="N21" s="26"/>
      <c r="O21" s="11"/>
    </row>
    <row r="22" spans="1:15" ht="12.75">
      <c r="A22" s="36" t="s">
        <v>218</v>
      </c>
      <c r="B22" s="39">
        <v>25681669.02</v>
      </c>
      <c r="C22" s="40">
        <v>39210</v>
      </c>
      <c r="D22" s="40">
        <v>39210</v>
      </c>
      <c r="E22" s="39">
        <v>53573.75</v>
      </c>
      <c r="F22" s="39">
        <v>0.2086069638164</v>
      </c>
      <c r="G22" s="39">
        <v>136.632874266769</v>
      </c>
      <c r="H22" s="27"/>
      <c r="I22" s="26"/>
      <c r="J22" s="26"/>
      <c r="K22" s="26"/>
      <c r="L22" s="26"/>
      <c r="M22" s="26"/>
      <c r="N22" s="26"/>
      <c r="O22" s="11"/>
    </row>
    <row r="23" spans="1:15" ht="12.75">
      <c r="A23" s="35" t="s">
        <v>219</v>
      </c>
      <c r="B23" s="37">
        <f>SUM(B24:B27)</f>
        <v>94727085.87000002</v>
      </c>
      <c r="C23" s="38">
        <v>117172277</v>
      </c>
      <c r="D23" s="38">
        <v>117172277</v>
      </c>
      <c r="E23" s="37">
        <f>SUM(E24:E27)</f>
        <v>80135909.87</v>
      </c>
      <c r="F23" s="37">
        <f>E23/B23*100</f>
        <v>84.59661683246077</v>
      </c>
      <c r="G23" s="37">
        <f>E23/D23*100</f>
        <v>68.39152734908447</v>
      </c>
      <c r="H23" s="32"/>
      <c r="I23" s="15"/>
      <c r="J23" s="15"/>
      <c r="K23" s="15"/>
      <c r="L23" s="15"/>
      <c r="M23" s="15"/>
      <c r="N23" s="15"/>
      <c r="O23" s="17"/>
    </row>
    <row r="24" spans="1:15" ht="12.75">
      <c r="A24" s="36" t="s">
        <v>220</v>
      </c>
      <c r="B24" s="39">
        <v>14413.37</v>
      </c>
      <c r="C24" s="40">
        <v>28765</v>
      </c>
      <c r="D24" s="40">
        <v>28765</v>
      </c>
      <c r="E24" s="39">
        <v>87490.82</v>
      </c>
      <c r="F24" s="39">
        <f>E24/B24*100</f>
        <v>607.0115455302958</v>
      </c>
      <c r="G24" s="39">
        <f>E24/D24*100</f>
        <v>304.1572049365549</v>
      </c>
      <c r="H24" s="27"/>
      <c r="I24" s="26"/>
      <c r="J24" s="26"/>
      <c r="K24" s="26"/>
      <c r="L24" s="26"/>
      <c r="M24" s="26"/>
      <c r="N24" s="26"/>
      <c r="O24" s="11"/>
    </row>
    <row r="25" spans="1:15" ht="12.75">
      <c r="A25" s="36" t="s">
        <v>222</v>
      </c>
      <c r="B25" s="39">
        <v>94545468.7</v>
      </c>
      <c r="C25" s="40">
        <v>109519897</v>
      </c>
      <c r="D25" s="40">
        <v>109519897</v>
      </c>
      <c r="E25" s="39">
        <v>79973702.09</v>
      </c>
      <c r="F25" s="39">
        <f>E25/B25*100</f>
        <v>84.58755685453596</v>
      </c>
      <c r="G25" s="39">
        <f>E25/D25*100</f>
        <v>73.02207569643716</v>
      </c>
      <c r="H25" s="27"/>
      <c r="I25" s="26"/>
      <c r="J25" s="26"/>
      <c r="K25" s="26"/>
      <c r="L25" s="26"/>
      <c r="M25" s="26"/>
      <c r="N25" s="26"/>
      <c r="O25" s="11"/>
    </row>
    <row r="26" spans="1:15" ht="12.75">
      <c r="A26" s="36" t="s">
        <v>223</v>
      </c>
      <c r="B26" s="39">
        <v>-1142.82</v>
      </c>
      <c r="C26" s="41"/>
      <c r="D26" s="41"/>
      <c r="E26" s="39">
        <v>-3.41</v>
      </c>
      <c r="F26" s="39"/>
      <c r="G26" s="39"/>
      <c r="H26" s="27"/>
      <c r="I26" s="26"/>
      <c r="J26" s="26"/>
      <c r="K26" s="26"/>
      <c r="L26" s="26"/>
      <c r="M26" s="26"/>
      <c r="N26" s="26"/>
      <c r="O26" s="11"/>
    </row>
    <row r="27" spans="1:15" ht="12.75">
      <c r="A27" s="36" t="s">
        <v>224</v>
      </c>
      <c r="B27" s="39">
        <v>168346.62</v>
      </c>
      <c r="C27" s="40">
        <v>7623615</v>
      </c>
      <c r="D27" s="40">
        <v>7623615</v>
      </c>
      <c r="E27" s="39">
        <v>74720.37</v>
      </c>
      <c r="F27" s="39">
        <f>E27/B27*100</f>
        <v>44.38483528805033</v>
      </c>
      <c r="G27" s="39">
        <f>E27/D27*100</f>
        <v>0.980117306553387</v>
      </c>
      <c r="H27" s="27"/>
      <c r="I27" s="26"/>
      <c r="J27" s="26"/>
      <c r="K27" s="26"/>
      <c r="L27" s="26"/>
      <c r="M27" s="26"/>
      <c r="N27" s="26"/>
      <c r="O27" s="11"/>
    </row>
    <row r="28" spans="1:15" ht="12.75">
      <c r="A28" s="35" t="s">
        <v>225</v>
      </c>
      <c r="B28" s="37">
        <v>35674.95</v>
      </c>
      <c r="C28" s="38">
        <v>68</v>
      </c>
      <c r="D28" s="38">
        <v>68</v>
      </c>
      <c r="E28" s="37">
        <v>171.21</v>
      </c>
      <c r="F28" s="37">
        <v>0.47991658012135</v>
      </c>
      <c r="G28" s="37">
        <v>251.779411764706</v>
      </c>
      <c r="H28" s="16"/>
      <c r="I28" s="15"/>
      <c r="J28" s="15"/>
      <c r="K28" s="15"/>
      <c r="L28" s="15"/>
      <c r="M28" s="15"/>
      <c r="N28" s="15"/>
      <c r="O28" s="17"/>
    </row>
    <row r="29" spans="1:15" ht="12.75">
      <c r="A29" s="36" t="s">
        <v>226</v>
      </c>
      <c r="B29" s="39">
        <v>35674.95</v>
      </c>
      <c r="C29" s="40">
        <v>68</v>
      </c>
      <c r="D29" s="40">
        <v>68</v>
      </c>
      <c r="E29" s="39">
        <v>171.21</v>
      </c>
      <c r="F29" s="39">
        <v>0.47991658012135</v>
      </c>
      <c r="G29" s="39">
        <v>251.779411764706</v>
      </c>
      <c r="H29" s="27"/>
      <c r="I29" s="26"/>
      <c r="J29" s="26"/>
      <c r="K29" s="26"/>
      <c r="L29" s="26"/>
      <c r="M29" s="26"/>
      <c r="N29" s="26"/>
      <c r="O29" s="11"/>
    </row>
    <row r="30" spans="1:15" ht="12.75">
      <c r="A30" s="34" t="s">
        <v>162</v>
      </c>
      <c r="B30" s="37">
        <f>B31+B34+B36+B39</f>
        <v>260384874.16000003</v>
      </c>
      <c r="C30" s="38">
        <v>284788225</v>
      </c>
      <c r="D30" s="38">
        <v>274280559</v>
      </c>
      <c r="E30" s="37">
        <v>233779951.05</v>
      </c>
      <c r="F30" s="37">
        <f>E30/B30*100</f>
        <v>89.78246213577984</v>
      </c>
      <c r="G30" s="37">
        <v>85.2338758176441</v>
      </c>
      <c r="H30" s="33"/>
      <c r="I30" s="33"/>
      <c r="J30" s="33"/>
      <c r="K30" s="33"/>
      <c r="L30" s="15"/>
      <c r="M30" s="15"/>
      <c r="N30" s="15"/>
      <c r="O30" s="17"/>
    </row>
    <row r="31" spans="1:15" ht="12.75">
      <c r="A31" s="35" t="s">
        <v>211</v>
      </c>
      <c r="B31" s="37">
        <f>B32+B33</f>
        <v>124068362.02000001</v>
      </c>
      <c r="C31" s="38">
        <v>149326125</v>
      </c>
      <c r="D31" s="38">
        <v>138818459</v>
      </c>
      <c r="E31" s="37">
        <v>133536830.27</v>
      </c>
      <c r="F31" s="37">
        <f>E31/B31*100</f>
        <v>107.63165411055692</v>
      </c>
      <c r="G31" s="37">
        <v>96.1952979682623</v>
      </c>
      <c r="H31" s="16"/>
      <c r="I31" s="15"/>
      <c r="J31" s="15"/>
      <c r="K31" s="15"/>
      <c r="L31" s="15"/>
      <c r="M31" s="15"/>
      <c r="N31" s="15"/>
      <c r="O31" s="17"/>
    </row>
    <row r="32" spans="1:15" ht="12.75">
      <c r="A32" s="36" t="s">
        <v>212</v>
      </c>
      <c r="B32" s="39">
        <v>110602601.81</v>
      </c>
      <c r="C32" s="40">
        <v>135065534</v>
      </c>
      <c r="D32" s="40">
        <v>125310266</v>
      </c>
      <c r="E32" s="39">
        <v>123553517.69</v>
      </c>
      <c r="F32" s="39">
        <f>E32/B32*100</f>
        <v>111.70941340263214</v>
      </c>
      <c r="G32" s="39">
        <v>98.5980810941699</v>
      </c>
      <c r="H32" s="27"/>
      <c r="I32" s="26"/>
      <c r="J32" s="26"/>
      <c r="K32" s="26"/>
      <c r="L32" s="26"/>
      <c r="M32" s="26"/>
      <c r="N32" s="26"/>
      <c r="O32" s="11"/>
    </row>
    <row r="33" spans="1:15" ht="12.75">
      <c r="A33" s="36" t="s">
        <v>213</v>
      </c>
      <c r="B33" s="39">
        <v>13465760.21</v>
      </c>
      <c r="C33" s="40">
        <v>14260591</v>
      </c>
      <c r="D33" s="40">
        <v>13508193</v>
      </c>
      <c r="E33" s="39">
        <v>9983312.58</v>
      </c>
      <c r="F33" s="39">
        <f>E33/B33*100</f>
        <v>74.13849960424922</v>
      </c>
      <c r="G33" s="39">
        <v>73.9056110613759</v>
      </c>
      <c r="H33" s="27"/>
      <c r="I33" s="26"/>
      <c r="J33" s="26"/>
      <c r="K33" s="26"/>
      <c r="L33" s="26"/>
      <c r="M33" s="26"/>
      <c r="N33" s="26"/>
      <c r="O33" s="11"/>
    </row>
    <row r="34" spans="1:15" ht="12.75">
      <c r="A34" s="35" t="s">
        <v>214</v>
      </c>
      <c r="B34" s="37">
        <v>3291.52</v>
      </c>
      <c r="C34" s="38">
        <v>9291</v>
      </c>
      <c r="D34" s="38">
        <v>9291</v>
      </c>
      <c r="E34" s="37">
        <v>3969.7</v>
      </c>
      <c r="F34" s="37">
        <v>120.603854754035</v>
      </c>
      <c r="G34" s="37">
        <v>42.7262942632655</v>
      </c>
      <c r="H34" s="16"/>
      <c r="I34" s="15"/>
      <c r="J34" s="15"/>
      <c r="K34" s="15"/>
      <c r="L34" s="15"/>
      <c r="M34" s="15"/>
      <c r="N34" s="15"/>
      <c r="O34" s="17"/>
    </row>
    <row r="35" spans="1:15" ht="12.75">
      <c r="A35" s="36" t="s">
        <v>215</v>
      </c>
      <c r="B35" s="39">
        <v>3291.52</v>
      </c>
      <c r="C35" s="40">
        <v>9291</v>
      </c>
      <c r="D35" s="40">
        <v>9291</v>
      </c>
      <c r="E35" s="39">
        <v>3969.7</v>
      </c>
      <c r="F35" s="39">
        <v>120.603854754035</v>
      </c>
      <c r="G35" s="39">
        <v>42.7262942632655</v>
      </c>
      <c r="H35" s="27"/>
      <c r="I35" s="26"/>
      <c r="J35" s="26"/>
      <c r="K35" s="26"/>
      <c r="L35" s="26"/>
      <c r="M35" s="26"/>
      <c r="N35" s="26"/>
      <c r="O35" s="11"/>
    </row>
    <row r="36" spans="1:15" ht="12.75">
      <c r="A36" s="35" t="s">
        <v>216</v>
      </c>
      <c r="B36" s="37">
        <f>B37+B38</f>
        <v>41587863.95</v>
      </c>
      <c r="C36" s="38">
        <v>18187762</v>
      </c>
      <c r="D36" s="38">
        <v>18187762</v>
      </c>
      <c r="E36" s="37">
        <v>19978629.62</v>
      </c>
      <c r="F36" s="37">
        <v>140.027301603682</v>
      </c>
      <c r="G36" s="37">
        <v>109.846552973367</v>
      </c>
      <c r="H36" s="16"/>
      <c r="I36" s="15"/>
      <c r="J36" s="15"/>
      <c r="K36" s="15"/>
      <c r="L36" s="15"/>
      <c r="M36" s="15"/>
      <c r="N36" s="15"/>
      <c r="O36" s="17"/>
    </row>
    <row r="37" spans="1:15" ht="12.75">
      <c r="A37" s="36" t="s">
        <v>217</v>
      </c>
      <c r="B37" s="39">
        <v>14239146.01</v>
      </c>
      <c r="C37" s="40">
        <v>18084902</v>
      </c>
      <c r="D37" s="40">
        <v>18084902</v>
      </c>
      <c r="E37" s="39">
        <v>19910109.75</v>
      </c>
      <c r="F37" s="39">
        <v>139.826572015045</v>
      </c>
      <c r="G37" s="39">
        <v>110.092439262319</v>
      </c>
      <c r="H37" s="27"/>
      <c r="I37" s="26"/>
      <c r="J37" s="26"/>
      <c r="K37" s="26"/>
      <c r="L37" s="26"/>
      <c r="M37" s="26"/>
      <c r="N37" s="26"/>
      <c r="O37" s="11"/>
    </row>
    <row r="38" spans="1:15" ht="12.75">
      <c r="A38" s="36" t="s">
        <v>218</v>
      </c>
      <c r="B38" s="39">
        <v>27348717.94</v>
      </c>
      <c r="C38" s="40">
        <v>102860</v>
      </c>
      <c r="D38" s="40">
        <v>102860</v>
      </c>
      <c r="E38" s="39">
        <v>68519.87</v>
      </c>
      <c r="F38" s="39">
        <v>240.240542526724</v>
      </c>
      <c r="G38" s="39">
        <v>66.6146898697258</v>
      </c>
      <c r="H38" s="27"/>
      <c r="I38" s="26"/>
      <c r="J38" s="26"/>
      <c r="K38" s="26"/>
      <c r="L38" s="26"/>
      <c r="M38" s="26"/>
      <c r="N38" s="26"/>
      <c r="O38" s="11"/>
    </row>
    <row r="39" spans="1:15" ht="12.75">
      <c r="A39" s="35" t="s">
        <v>219</v>
      </c>
      <c r="B39" s="37">
        <v>94725356.67</v>
      </c>
      <c r="C39" s="38">
        <v>117265047</v>
      </c>
      <c r="D39" s="38">
        <v>117265047</v>
      </c>
      <c r="E39" s="37">
        <v>80260521.46</v>
      </c>
      <c r="F39" s="37">
        <v>84.7297115381767</v>
      </c>
      <c r="G39" s="37">
        <v>68.4436867705345</v>
      </c>
      <c r="H39" s="32"/>
      <c r="I39" s="15"/>
      <c r="J39" s="15"/>
      <c r="K39" s="15"/>
      <c r="L39" s="15"/>
      <c r="M39" s="15"/>
      <c r="N39" s="15"/>
      <c r="O39" s="17"/>
    </row>
    <row r="40" spans="1:15" ht="12.75">
      <c r="A40" s="36" t="s">
        <v>220</v>
      </c>
      <c r="B40" s="39">
        <v>12684.17</v>
      </c>
      <c r="C40" s="40">
        <v>119035</v>
      </c>
      <c r="D40" s="40">
        <v>119035</v>
      </c>
      <c r="E40" s="39">
        <v>212102.41</v>
      </c>
      <c r="F40" s="39">
        <v>1672.18201900479</v>
      </c>
      <c r="G40" s="39">
        <v>178.184912000672</v>
      </c>
      <c r="H40" s="32"/>
      <c r="I40" s="26"/>
      <c r="J40" s="26"/>
      <c r="K40" s="26"/>
      <c r="L40" s="26"/>
      <c r="M40" s="26"/>
      <c r="N40" s="26"/>
      <c r="O40" s="11"/>
    </row>
    <row r="41" spans="1:15" ht="12.75">
      <c r="A41" s="36" t="s">
        <v>221</v>
      </c>
      <c r="B41" s="41"/>
      <c r="C41" s="40">
        <v>2500</v>
      </c>
      <c r="D41" s="40">
        <v>2500</v>
      </c>
      <c r="E41" s="41"/>
      <c r="F41" s="41"/>
      <c r="G41" s="41"/>
      <c r="H41" s="32"/>
      <c r="I41" s="26"/>
      <c r="J41" s="26"/>
      <c r="K41" s="26"/>
      <c r="L41" s="26"/>
      <c r="M41" s="26"/>
      <c r="N41" s="26"/>
      <c r="O41" s="11"/>
    </row>
    <row r="42" spans="1:15" ht="12.75">
      <c r="A42" s="36" t="s">
        <v>222</v>
      </c>
      <c r="B42" s="39">
        <v>94545468.7</v>
      </c>
      <c r="C42" s="40">
        <v>109519897</v>
      </c>
      <c r="D42" s="40">
        <v>109519897</v>
      </c>
      <c r="E42" s="39">
        <v>79973702.09</v>
      </c>
      <c r="F42" s="39">
        <v>84.587556854536</v>
      </c>
      <c r="G42" s="39">
        <v>73.0220756964372</v>
      </c>
      <c r="H42" s="32"/>
      <c r="I42" s="26"/>
      <c r="J42" s="26"/>
      <c r="K42" s="26"/>
      <c r="L42" s="26"/>
      <c r="M42" s="26"/>
      <c r="N42" s="26"/>
      <c r="O42" s="11"/>
    </row>
    <row r="43" spans="1:15" ht="12.75">
      <c r="A43" s="36" t="s">
        <v>223</v>
      </c>
      <c r="B43" s="39">
        <v>-1142.82</v>
      </c>
      <c r="C43" s="41"/>
      <c r="D43" s="41"/>
      <c r="E43" s="39">
        <v>-3.41</v>
      </c>
      <c r="F43" s="39">
        <f>E43/B43*100</f>
        <v>0.2983846975026689</v>
      </c>
      <c r="G43" s="41"/>
      <c r="H43" s="32"/>
      <c r="I43" s="26"/>
      <c r="J43" s="26"/>
      <c r="K43" s="26"/>
      <c r="L43" s="26"/>
      <c r="M43" s="26"/>
      <c r="N43" s="26"/>
      <c r="O43" s="11"/>
    </row>
    <row r="44" spans="1:15" ht="12.75">
      <c r="A44" s="36" t="s">
        <v>224</v>
      </c>
      <c r="B44" s="39">
        <v>168346.62</v>
      </c>
      <c r="C44" s="40">
        <v>7623615</v>
      </c>
      <c r="D44" s="40">
        <v>7623615</v>
      </c>
      <c r="E44" s="39">
        <v>74720.37</v>
      </c>
      <c r="F44" s="39">
        <v>44.3848352880503</v>
      </c>
      <c r="G44" s="39">
        <v>0.98011730655339</v>
      </c>
      <c r="H44" s="32"/>
      <c r="I44" s="26"/>
      <c r="J44" s="26"/>
      <c r="K44" s="26"/>
      <c r="L44" s="26"/>
      <c r="M44" s="26"/>
      <c r="N44" s="26"/>
      <c r="O44" s="11"/>
    </row>
    <row r="48" spans="1:4" ht="12.75">
      <c r="A48" s="43"/>
      <c r="B48" s="43"/>
      <c r="C48" s="43"/>
      <c r="D48" s="43"/>
    </row>
    <row r="49" spans="1:4" ht="12.75">
      <c r="A49" s="43"/>
      <c r="B49" s="43"/>
      <c r="C49" s="43"/>
      <c r="D49" s="43"/>
    </row>
    <row r="51" spans="1:4" ht="12.75">
      <c r="A51" s="43"/>
      <c r="B51" s="43"/>
      <c r="C51" s="43"/>
      <c r="D51" s="43"/>
    </row>
  </sheetData>
  <sheetProtection/>
  <mergeCells count="6">
    <mergeCell ref="A2:J2"/>
    <mergeCell ref="A4:J4"/>
    <mergeCell ref="A6:G6"/>
    <mergeCell ref="A48:D48"/>
    <mergeCell ref="A49:D49"/>
    <mergeCell ref="A51:D51"/>
  </mergeCells>
  <printOptions/>
  <pageMargins left="0.25" right="0.25" top="0.75" bottom="0.75" header="0.3" footer="0.3"/>
  <pageSetup fitToHeight="1" fitToWidth="1" horizontalDpi="600" verticalDpi="600" orientation="landscape" paperSize="9" scale="76" r:id="rId2"/>
  <headerFooter alignWithMargins="0">
    <oddFooter>&amp;LVrijeme  izvođenja upita: &amp;D. &amp;T&amp;R&amp;P/&amp;N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FP0003PR Prihodi i rashodi prema izvorima financiranja</dc:title>
  <dc:subject/>
  <dc:creator>sino</dc:creator>
  <cp:keywords/>
  <dc:description/>
  <cp:lastModifiedBy>Nenad Krajačić</cp:lastModifiedBy>
  <cp:lastPrinted>2024-03-29T09:23:40Z</cp:lastPrinted>
  <dcterms:created xsi:type="dcterms:W3CDTF">2003-05-28T14:27:38Z</dcterms:created>
  <dcterms:modified xsi:type="dcterms:W3CDTF">2024-03-29T09:23:43Z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FP0003PR Prihodi i rashodi prema izvorima financiranja.xls</vt:lpwstr>
  </property>
</Properties>
</file>